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 2. Erasmus Plus All Years\EPL 2016-2017\Interim Report 2016.2017\"/>
    </mc:Choice>
  </mc:AlternateContent>
  <bookViews>
    <workbookView xWindow="0" yWindow="0" windowWidth="25200" windowHeight="11385" activeTab="4"/>
  </bookViews>
  <sheets>
    <sheet name="General" sheetId="7" r:id="rId1"/>
    <sheet name="Mobility" sheetId="9" r:id="rId2"/>
    <sheet name="New Durations" sheetId="2" r:id="rId3"/>
    <sheet name="Country Groups" sheetId="3" r:id="rId4"/>
    <sheet name="Other Budget Categories" sheetId="5" r:id="rId5"/>
    <sheet name="OLS" sheetId="6" r:id="rId6"/>
    <sheet name="Colour codification" sheetId="8" r:id="rId7"/>
  </sheets>
  <definedNames>
    <definedName name="AwardedMOBgrant">#REF!</definedName>
    <definedName name="Awardedmobilityperiods">#REF!</definedName>
    <definedName name="AwardedOS">#REF!</definedName>
    <definedName name="AwardedSMgrant">#REF!</definedName>
    <definedName name="awardedtotalgrant">#REF!</definedName>
    <definedName name="AwardedTSgrant">#REF!</definedName>
    <definedName name="Countries">'Country Groups'!$G$2:$G$34</definedName>
    <definedName name="eligiblegrantuse">#REF!</definedName>
    <definedName name="esttotalgrantuse">#REF!</definedName>
    <definedName name="esttotalMobgrant">#REF!</definedName>
    <definedName name="Grantbalance">#REF!</definedName>
    <definedName name="Paymentreceived">#REF!</definedName>
    <definedName name="Plannedmobilityperiods">#REF!</definedName>
    <definedName name="PlannedSMgrantuse">#REF!</definedName>
    <definedName name="Plannedtotalgrantuse">#REF!</definedName>
    <definedName name="PlannedTSgrantuse">#REF!</definedName>
    <definedName name="Realisedmobilityperiods">#REF!</definedName>
    <definedName name="RealisedSMgrant">#REF!</definedName>
    <definedName name="Realisedtotalgrant">#REF!</definedName>
    <definedName name="RealisedTSgrant">#REF!</definedName>
    <definedName name="RecalulatedOS">#REF!</definedName>
    <definedName name="RecalulatedOSaftertransfers">#REF!</definedName>
    <definedName name="RecalulatedrealOSaftertransfers">#REF!</definedName>
    <definedName name="Requestedadditionalgrant">#REF!</definedName>
    <definedName name="SMaftertransfer">#REF!</definedName>
    <definedName name="SMgrantbalance">#REF!</definedName>
    <definedName name="STaftertransfer">#REF!</definedName>
    <definedName name="toSMfromOS">#REF!</definedName>
    <definedName name="toSMfromST">#REF!</definedName>
    <definedName name="toSMPfromOS">#REF!</definedName>
    <definedName name="toSMPfromSMS">#REF!</definedName>
    <definedName name="toSMPfromST">#REF!</definedName>
    <definedName name="toSMSfromOS">#REF!</definedName>
    <definedName name="toSMSfromSMP">#REF!</definedName>
    <definedName name="toSMSfromST">#REF!</definedName>
    <definedName name="toSTfromOS">#REF!</definedName>
    <definedName name="TSgrantbalance">#REF!</definedName>
  </definedNames>
  <calcPr calcId="152511"/>
</workbook>
</file>

<file path=xl/calcChain.xml><?xml version="1.0" encoding="utf-8"?>
<calcChain xmlns="http://schemas.openxmlformats.org/spreadsheetml/2006/main">
  <c r="K42" i="9" l="1"/>
  <c r="E19" i="9" l="1"/>
  <c r="D19" i="9"/>
  <c r="D18" i="9"/>
  <c r="D17" i="9"/>
  <c r="D16" i="9"/>
  <c r="D15" i="9"/>
  <c r="J29" i="9" l="1"/>
  <c r="J28" i="9"/>
  <c r="J27" i="9"/>
  <c r="J26" i="9"/>
  <c r="J24" i="9"/>
  <c r="J23" i="9"/>
  <c r="J22" i="9"/>
  <c r="J21" i="9"/>
  <c r="J13" i="9"/>
  <c r="J12" i="9"/>
  <c r="J11" i="9"/>
  <c r="J10" i="9"/>
  <c r="J9" i="9"/>
  <c r="G29" i="9"/>
  <c r="G28" i="9"/>
  <c r="G27" i="9"/>
  <c r="G26" i="9"/>
  <c r="K26" i="9" s="1"/>
  <c r="G24" i="9"/>
  <c r="G23" i="9"/>
  <c r="G22" i="9"/>
  <c r="G21" i="9"/>
  <c r="K21" i="9" s="1"/>
  <c r="G13" i="9"/>
  <c r="K13" i="9" s="1"/>
  <c r="G12" i="9"/>
  <c r="G11" i="9"/>
  <c r="G10" i="9"/>
  <c r="G9" i="9"/>
  <c r="G7" i="9"/>
  <c r="G6" i="9"/>
  <c r="G5" i="9"/>
  <c r="G4" i="9"/>
  <c r="G3" i="9"/>
  <c r="J3" i="9"/>
  <c r="J4" i="9"/>
  <c r="J5" i="9"/>
  <c r="J6" i="9"/>
  <c r="J7" i="9"/>
  <c r="C15" i="9"/>
  <c r="E15" i="9"/>
  <c r="F15" i="9"/>
  <c r="H15" i="9"/>
  <c r="I15" i="9"/>
  <c r="C16" i="9"/>
  <c r="E16" i="9"/>
  <c r="F16" i="9"/>
  <c r="H16" i="9"/>
  <c r="I16" i="9"/>
  <c r="C17" i="9"/>
  <c r="E17" i="9"/>
  <c r="F17" i="9"/>
  <c r="H17" i="9"/>
  <c r="I17" i="9"/>
  <c r="C18" i="9"/>
  <c r="E18" i="9"/>
  <c r="F18" i="9"/>
  <c r="H18" i="9"/>
  <c r="I18" i="9"/>
  <c r="C19" i="9"/>
  <c r="F19" i="9"/>
  <c r="H19" i="9"/>
  <c r="I19" i="9"/>
  <c r="C31" i="9"/>
  <c r="E31" i="9"/>
  <c r="F31" i="9"/>
  <c r="H31" i="9"/>
  <c r="I31" i="9"/>
  <c r="C32" i="9"/>
  <c r="E32" i="9"/>
  <c r="F32" i="9"/>
  <c r="H32" i="9"/>
  <c r="I32" i="9"/>
  <c r="C33" i="9"/>
  <c r="E33" i="9"/>
  <c r="F33" i="9"/>
  <c r="H33" i="9"/>
  <c r="I33" i="9"/>
  <c r="C34" i="9"/>
  <c r="E34" i="9"/>
  <c r="E38" i="9" s="1"/>
  <c r="F34" i="9"/>
  <c r="H34" i="9"/>
  <c r="I34" i="9"/>
  <c r="I38" i="9" s="1"/>
  <c r="C36" i="9"/>
  <c r="K28" i="9" l="1"/>
  <c r="K27" i="9"/>
  <c r="I36" i="9"/>
  <c r="H38" i="9"/>
  <c r="J38" i="9" s="1"/>
  <c r="H37" i="9"/>
  <c r="H39" i="9" s="1"/>
  <c r="K23" i="9"/>
  <c r="K22" i="9"/>
  <c r="J17" i="9"/>
  <c r="F37" i="9"/>
  <c r="F39" i="9" s="1"/>
  <c r="F41" i="9" s="1"/>
  <c r="G33" i="9"/>
  <c r="J31" i="9"/>
  <c r="C37" i="9"/>
  <c r="K4" i="9"/>
  <c r="K24" i="9"/>
  <c r="K29" i="9"/>
  <c r="J33" i="9"/>
  <c r="J32" i="9"/>
  <c r="F38" i="9"/>
  <c r="E37" i="9"/>
  <c r="E39" i="9" s="1"/>
  <c r="C38" i="9"/>
  <c r="K5" i="9"/>
  <c r="G34" i="9"/>
  <c r="G32" i="9"/>
  <c r="G16" i="9"/>
  <c r="K16" i="9" s="1"/>
  <c r="H36" i="9"/>
  <c r="E36" i="9"/>
  <c r="G31" i="9"/>
  <c r="G18" i="9"/>
  <c r="G37" i="9" s="1"/>
  <c r="G17" i="9"/>
  <c r="K17" i="9" s="1"/>
  <c r="J16" i="9"/>
  <c r="G15" i="9"/>
  <c r="G36" i="9" s="1"/>
  <c r="K7" i="9"/>
  <c r="K3" i="9"/>
  <c r="K6" i="9"/>
  <c r="K9" i="9"/>
  <c r="K11" i="9"/>
  <c r="K10" i="9"/>
  <c r="J15" i="9"/>
  <c r="J34" i="9"/>
  <c r="K34" i="9" s="1"/>
  <c r="J19" i="9"/>
  <c r="I37" i="9"/>
  <c r="F36" i="9"/>
  <c r="K12" i="9"/>
  <c r="G19" i="9"/>
  <c r="J18" i="9"/>
  <c r="K33" i="9"/>
  <c r="G38" i="9" l="1"/>
  <c r="K38" i="9" s="1"/>
  <c r="K32" i="9"/>
  <c r="J37" i="9"/>
  <c r="K37" i="9" s="1"/>
  <c r="I39" i="9"/>
  <c r="J39" i="9" s="1"/>
  <c r="J36" i="9"/>
  <c r="G39" i="9"/>
  <c r="C39" i="9"/>
  <c r="C43" i="9" s="1"/>
  <c r="K31" i="9"/>
  <c r="K15" i="9"/>
  <c r="K18" i="9"/>
  <c r="G41" i="9"/>
  <c r="K19" i="9"/>
  <c r="K36" i="9"/>
  <c r="E23" i="2"/>
  <c r="E11" i="2"/>
  <c r="C11" i="2"/>
  <c r="D11" i="2"/>
  <c r="C23" i="2"/>
  <c r="D23" i="2"/>
  <c r="F11" i="2"/>
  <c r="F23" i="2"/>
  <c r="G43" i="9" l="1"/>
  <c r="K39" i="9"/>
  <c r="K40" i="9" s="1"/>
  <c r="L33" i="9"/>
  <c r="L24" i="9"/>
  <c r="L10" i="9"/>
  <c r="J41" i="9"/>
  <c r="J43" i="9" s="1"/>
  <c r="L37" i="9" l="1"/>
  <c r="L21" i="9"/>
  <c r="L6" i="9"/>
  <c r="L15" i="9"/>
  <c r="L27" i="9"/>
  <c r="L39" i="9"/>
  <c r="L11" i="9"/>
  <c r="L23" i="9"/>
  <c r="L36" i="9"/>
  <c r="L41" i="9" s="1"/>
  <c r="L5" i="9"/>
  <c r="L17" i="9"/>
  <c r="L29" i="9"/>
  <c r="L1" i="9"/>
  <c r="L13" i="9"/>
  <c r="L26" i="9"/>
  <c r="L42" i="9"/>
  <c r="L7" i="9"/>
  <c r="L19" i="9"/>
  <c r="L34" i="9"/>
  <c r="L4" i="9"/>
  <c r="L16" i="9"/>
  <c r="L31" i="9"/>
  <c r="K1" i="9"/>
  <c r="L3" i="9"/>
  <c r="L12" i="9"/>
  <c r="L22" i="9"/>
  <c r="L32" i="9"/>
  <c r="L40" i="9"/>
  <c r="L9" i="9"/>
  <c r="L18" i="9"/>
  <c r="L28" i="9"/>
  <c r="L38" i="9"/>
  <c r="G14" i="6"/>
  <c r="A14" i="6"/>
  <c r="E7" i="6"/>
  <c r="A7" i="6"/>
  <c r="L43" i="9" l="1"/>
  <c r="K41" i="9"/>
  <c r="K43" i="9" s="1"/>
  <c r="D19" i="5"/>
  <c r="B19" i="5"/>
  <c r="D11" i="5"/>
  <c r="B11" i="5"/>
</calcChain>
</file>

<file path=xl/sharedStrings.xml><?xml version="1.0" encoding="utf-8"?>
<sst xmlns="http://schemas.openxmlformats.org/spreadsheetml/2006/main" count="317" uniqueCount="179">
  <si>
    <t>Groups</t>
  </si>
  <si>
    <t>New SMS</t>
  </si>
  <si>
    <t>New SMP</t>
  </si>
  <si>
    <t>New SM</t>
  </si>
  <si>
    <t>Outermost regions</t>
  </si>
  <si>
    <t>New STA</t>
  </si>
  <si>
    <t>New STT</t>
  </si>
  <si>
    <t>New ST</t>
  </si>
  <si>
    <t>Country SM groups</t>
  </si>
  <si>
    <t>Grant</t>
  </si>
  <si>
    <t>Country ST groups</t>
  </si>
  <si>
    <t>Country</t>
  </si>
  <si>
    <t>SM Group</t>
  </si>
  <si>
    <t>ST Group</t>
  </si>
  <si>
    <t>Group 1</t>
  </si>
  <si>
    <t>STGroup 1</t>
  </si>
  <si>
    <t>AT</t>
  </si>
  <si>
    <t>Austria</t>
  </si>
  <si>
    <t>STGroup 2</t>
  </si>
  <si>
    <t>Group 2</t>
  </si>
  <si>
    <t>BE</t>
  </si>
  <si>
    <t>Belgium</t>
  </si>
  <si>
    <t>Group 3</t>
  </si>
  <si>
    <t>STGroup 3</t>
  </si>
  <si>
    <t>BG</t>
  </si>
  <si>
    <t>Bulgaria</t>
  </si>
  <si>
    <t>STGroup 4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</si>
  <si>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</si>
  <si>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</si>
  <si>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</si>
  <si>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</si>
  <si>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</si>
  <si>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</si>
  <si>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</si>
  <si>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</si>
  <si>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</si>
  <si>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</si>
  <si>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EL</t>
  </si>
  <si>
    <t>Greece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</si>
  <si>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</si>
  <si>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</si>
  <si>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</si>
  <si>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</si>
  <si>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</si>
  <si>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</si>
  <si>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</si>
  <si>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</si>
  <si>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HR</t>
  </si>
  <si>
    <t>Croatia</t>
  </si>
  <si>
    <t>HU</t>
  </si>
  <si>
    <t>Hungary</t>
  </si>
  <si>
    <t>IE</t>
  </si>
  <si>
    <t>Ireland</t>
  </si>
  <si>
    <t>IS</t>
  </si>
  <si>
    <t>Iceland</t>
  </si>
  <si>
    <t>IT</t>
  </si>
  <si>
    <t>Italy</t>
  </si>
  <si>
    <t>LI</t>
  </si>
  <si>
    <t>Liechtenstein</t>
  </si>
  <si>
    <t>LT</t>
  </si>
  <si>
    <t>Lithuania</t>
  </si>
  <si>
    <t>LU</t>
  </si>
  <si>
    <t>Luxembourg</t>
  </si>
  <si>
    <t>LV</t>
  </si>
  <si>
    <t>Latvia</t>
  </si>
  <si>
    <t>MK</t>
  </si>
  <si>
    <t>FYR Macedonia</t>
  </si>
  <si>
    <t>MT</t>
  </si>
  <si>
    <t>Malta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</si>
  <si>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</si>
  <si>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</si>
  <si>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</si>
  <si>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</si>
  <si>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</si>
  <si>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</si>
  <si>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</si>
  <si>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</si>
  <si>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</si>
  <si>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</si>
  <si>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</si>
  <si>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</si>
  <si>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</si>
  <si>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</si>
  <si>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</si>
  <si>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</si>
  <si>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TR</t>
  </si>
  <si>
    <t>Turkey</t>
  </si>
  <si>
    <t>SM Group 1 countries</t>
  </si>
  <si>
    <t>SM Group 2 countries</t>
  </si>
  <si>
    <t>SM Group 3 countries</t>
  </si>
  <si>
    <t>ST Group 1 countries</t>
  </si>
  <si>
    <t>ST Group 2 countries</t>
  </si>
  <si>
    <t>ST Group 3 countries</t>
  </si>
  <si>
    <t>ST Group 4 countries</t>
  </si>
  <si>
    <t>Online Linguistic Support 
(OLS)</t>
  </si>
  <si>
    <t>TOTAL GRANT</t>
  </si>
  <si>
    <t>Activity Type</t>
  </si>
  <si>
    <t>Calculated data</t>
  </si>
  <si>
    <t>Total mobility</t>
  </si>
  <si>
    <t>Additional language course licences requested</t>
  </si>
  <si>
    <t>Additional assessment licences requested</t>
  </si>
  <si>
    <t>Additional student mobilities</t>
  </si>
  <si>
    <t>Additional staff mobilities</t>
  </si>
  <si>
    <t>Outer-most regions/countries</t>
  </si>
  <si>
    <t>Requested total duration (months)</t>
  </si>
  <si>
    <t>Requested total duration (days)</t>
  </si>
  <si>
    <t>Requested total number of participants (mobilities)</t>
  </si>
  <si>
    <t>Activity</t>
  </si>
  <si>
    <t>Description of costs</t>
  </si>
  <si>
    <t>SMS</t>
  </si>
  <si>
    <t>SMP</t>
  </si>
  <si>
    <t>STA</t>
  </si>
  <si>
    <t>STT</t>
  </si>
  <si>
    <t>Current Total Grant</t>
  </si>
  <si>
    <t>Current No. of Participants with Special Needs</t>
  </si>
  <si>
    <t>Exceptional Costs - Guarantee</t>
  </si>
  <si>
    <t>New No. of Participants with Special Needs Requested</t>
  </si>
  <si>
    <t>New Total Grant Requested</t>
  </si>
  <si>
    <t>Current Total</t>
  </si>
  <si>
    <t>New Total Requested</t>
  </si>
  <si>
    <t>Special Needs Support</t>
  </si>
  <si>
    <t>OTHER BUDGET CATEGORIES</t>
  </si>
  <si>
    <t>Number</t>
  </si>
  <si>
    <t>Total duration (full months)</t>
  </si>
  <si>
    <t>Total duration (extra days)</t>
  </si>
  <si>
    <t>Travel grant</t>
  </si>
  <si>
    <t>Individual support</t>
  </si>
  <si>
    <t>Travel grant, if applicable</t>
  </si>
  <si>
    <t>Transfer</t>
  </si>
  <si>
    <t>Total duration (days)</t>
  </si>
  <si>
    <t>Grant Agreement Number:</t>
  </si>
  <si>
    <t>Erasmus Code (if applicable):</t>
  </si>
  <si>
    <t>Comments:</t>
  </si>
  <si>
    <t>Interim Report</t>
  </si>
  <si>
    <t>Colour codification:</t>
  </si>
  <si>
    <t>Balance (SMS/SMP):</t>
  </si>
  <si>
    <t>from OS (+):</t>
  </si>
  <si>
    <t>from ST (+):</t>
  </si>
  <si>
    <t>from SMS (+)/to SMS (-):</t>
  </si>
  <si>
    <t>to SM (-):</t>
  </si>
  <si>
    <t>Balance (SM/ST):</t>
  </si>
  <si>
    <t>Mobility grant</t>
  </si>
  <si>
    <t>Beneficiary Organisation Name:</t>
  </si>
  <si>
    <t>Data to enter</t>
  </si>
  <si>
    <t>from SMP (+)/to SMP (-):</t>
  </si>
  <si>
    <t>Awarded mobility numbers and grants 
(as in the latest valid  grant agreement)</t>
  </si>
  <si>
    <t>Awarded mobility number and grants
after transfers</t>
  </si>
  <si>
    <r>
      <rPr>
        <b/>
        <sz val="9"/>
        <rFont val="Calibri"/>
        <family val="2"/>
        <scheme val="minor"/>
      </rPr>
      <t>Awarded</t>
    </r>
    <r>
      <rPr>
        <sz val="9"/>
        <rFont val="Calibri"/>
        <family val="2"/>
        <scheme val="minor"/>
      </rPr>
      <t xml:space="preserve"> 
mobility numbers and grants 
(as in the grant agreement)</t>
    </r>
  </si>
  <si>
    <r>
      <rPr>
        <b/>
        <sz val="9"/>
        <rFont val="Calibri"/>
        <family val="2"/>
        <scheme val="minor"/>
      </rPr>
      <t xml:space="preserve">Awarded </t>
    </r>
    <r>
      <rPr>
        <sz val="9"/>
        <rFont val="Calibri"/>
        <family val="2"/>
        <scheme val="minor"/>
      </rPr>
      <t>mobility number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and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grants
</t>
    </r>
    <r>
      <rPr>
        <b/>
        <sz val="9"/>
        <rFont val="Calibri"/>
        <family val="2"/>
        <scheme val="minor"/>
      </rPr>
      <t>after transfers</t>
    </r>
  </si>
  <si>
    <r>
      <rPr>
        <b/>
        <sz val="9"/>
        <rFont val="Calibri"/>
        <family val="2"/>
        <scheme val="minor"/>
      </rPr>
      <t>Achieved</t>
    </r>
    <r>
      <rPr>
        <sz val="9"/>
        <rFont val="Calibri"/>
        <family val="2"/>
        <scheme val="minor"/>
      </rPr>
      <t xml:space="preserve"> mobility numbers and grant use (in MT+)</t>
    </r>
  </si>
  <si>
    <r>
      <rPr>
        <b/>
        <sz val="9"/>
        <rFont val="Calibri"/>
        <family val="2"/>
        <scheme val="minor"/>
      </rPr>
      <t>Planned</t>
    </r>
    <r>
      <rPr>
        <sz val="9"/>
        <rFont val="Calibri"/>
        <family val="2"/>
        <scheme val="minor"/>
      </rPr>
      <t xml:space="preserve"> (</t>
    </r>
    <r>
      <rPr>
        <b/>
        <sz val="9"/>
        <rFont val="Calibri"/>
        <family val="2"/>
        <scheme val="minor"/>
      </rPr>
      <t>to be achieved</t>
    </r>
    <r>
      <rPr>
        <sz val="9"/>
        <rFont val="Calibri"/>
        <family val="2"/>
        <scheme val="minor"/>
      </rPr>
      <t>) mobility numbers and grant use</t>
    </r>
  </si>
  <si>
    <r>
      <rPr>
        <b/>
        <sz val="9"/>
        <rFont val="Calibri"/>
        <family val="2"/>
        <scheme val="minor"/>
      </rPr>
      <t xml:space="preserve">Achieved and planned </t>
    </r>
    <r>
      <rPr>
        <sz val="9"/>
        <rFont val="Calibri"/>
        <family val="2"/>
        <scheme val="minor"/>
      </rPr>
      <t>mobility numbers 
and grant use</t>
    </r>
  </si>
  <si>
    <t>Staff - Teaching periods (STA)</t>
  </si>
  <si>
    <t>Student mobility 
(SM = SMS+SMP)</t>
  </si>
  <si>
    <t>Staff mobility
(ST = STA+STT)</t>
  </si>
  <si>
    <t>Staff - Training periods 
(STT)</t>
  </si>
  <si>
    <t>Students - Study periods 
(SMS)</t>
  </si>
  <si>
    <t>Students - Traineeships
(SMP)</t>
  </si>
  <si>
    <r>
      <rPr>
        <b/>
        <sz val="9"/>
        <rFont val="Calibri"/>
        <family val="2"/>
        <scheme val="minor"/>
      </rPr>
      <t>Transfers</t>
    </r>
    <r>
      <rPr>
        <sz val="9"/>
        <rFont val="Calibri"/>
        <family val="2"/>
        <scheme val="minor"/>
      </rPr>
      <t xml:space="preserve"> of the funds 
(between budget items)</t>
    </r>
  </si>
  <si>
    <t>Awarded OS grant (as in the grant agreement)</t>
  </si>
  <si>
    <t>Transfers from OS(-) to SM/ST (max. 50%):</t>
  </si>
  <si>
    <t>OS calculated for achieved and planned mobilities (capped by awarded OS after transfers, situation without an amendment):</t>
  </si>
  <si>
    <t>Achieved and planned mobility grant use (situation without an amendment)</t>
  </si>
  <si>
    <t>Erasmus+ KA103 Mobility Project of Higher Education Students and Staff</t>
  </si>
  <si>
    <t>OLS assessment licences awarded to the project</t>
  </si>
  <si>
    <t>OLS assessment licences allocated to participants</t>
  </si>
  <si>
    <t>OLS assessment licences to be allocated to participants from the awarded licenses</t>
  </si>
  <si>
    <t>OLS language course licences awarded to the project</t>
  </si>
  <si>
    <t>OLS language course licences allocated to participants</t>
  </si>
  <si>
    <t>OLS language course licences to be allocated to participants from the awarded licences</t>
  </si>
  <si>
    <t>Requested travel grant</t>
  </si>
  <si>
    <t>Requested individual support grant</t>
  </si>
  <si>
    <t>ORGANISA-TIONAL 
SUPPORT (OS)</t>
  </si>
  <si>
    <t>Awarded OS after transfers</t>
  </si>
  <si>
    <t>Current Budget in €, if applicable</t>
  </si>
  <si>
    <t>New Budget Request in €</t>
  </si>
  <si>
    <t>in €</t>
  </si>
  <si>
    <t>Country code</t>
  </si>
  <si>
    <t>Budget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</si>
</sst>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-1]_-;\-* #,##0.00\ [$€-1]_-;_-* &quot;-&quot;??\ [$€-1]_-;_-@_-"/>
    <numFmt numFmtId="165" formatCode="#,##0.00\ [$€-1];\-#,##0.00\ [$€-1]"/>
    <numFmt numFmtId="166" formatCode="General;\-\ 0;"/>
    <numFmt numFmtId="167" formatCode="_-* #,##0\ [$€-1]_-;\-* #,##0\ [$€-1]_-;_-* &quot;-&quot;??\ [$€-1]_-;_-@_-"/>
  </numFmts>
  <fonts count="2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indexed="12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theme="4"/>
      </bottom>
      <diagonal/>
    </border>
    <border>
      <left/>
      <right style="thin">
        <color theme="4"/>
      </right>
      <top/>
      <bottom style="double">
        <color theme="4"/>
      </bottom>
      <diagonal/>
    </border>
    <border>
      <left style="thin">
        <color theme="4"/>
      </left>
      <right style="thin">
        <color theme="4"/>
      </right>
      <top/>
      <bottom style="double">
        <color theme="4"/>
      </bottom>
      <diagonal/>
    </border>
    <border>
      <left style="thin">
        <color theme="4"/>
      </left>
      <right/>
      <top/>
      <bottom style="double">
        <color theme="4"/>
      </bottom>
      <diagonal/>
    </border>
    <border>
      <left/>
      <right style="thin">
        <color theme="4"/>
      </right>
      <top style="double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 style="thin">
        <color theme="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124">
    <xf numFmtId="0" fontId="0" fillId="0" borderId="0" xfId="0"/>
    <xf numFmtId="0" fontId="5" fillId="0" borderId="0" xfId="1"/>
    <xf numFmtId="0" fontId="5" fillId="0" borderId="0" xfId="1" applyAlignment="1">
      <alignment vertical="center"/>
    </xf>
    <xf numFmtId="49" fontId="8" fillId="0" borderId="1" xfId="3" applyNumberFormat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left" vertical="center" indent="1"/>
    </xf>
    <xf numFmtId="0" fontId="7" fillId="4" borderId="1" xfId="1" applyFont="1" applyFill="1" applyBorder="1" applyAlignment="1" applyProtection="1">
      <alignment vertical="center"/>
    </xf>
    <xf numFmtId="167" fontId="7" fillId="4" borderId="1" xfId="3" applyNumberFormat="1" applyFont="1" applyFill="1" applyBorder="1" applyAlignment="1" applyProtection="1">
      <alignment horizontal="center" vertical="center"/>
    </xf>
    <xf numFmtId="0" fontId="9" fillId="0" borderId="0" xfId="1" applyFont="1" applyAlignment="1">
      <alignment vertical="center"/>
    </xf>
    <xf numFmtId="0" fontId="7" fillId="0" borderId="2" xfId="1" applyFont="1" applyFill="1" applyBorder="1" applyProtection="1"/>
    <xf numFmtId="0" fontId="8" fillId="0" borderId="0" xfId="1" applyFont="1" applyFill="1" applyBorder="1" applyProtection="1"/>
    <xf numFmtId="0" fontId="7" fillId="0" borderId="0" xfId="1" applyFont="1" applyFill="1" applyBorder="1" applyAlignment="1" applyProtection="1">
      <alignment horizontal="right"/>
    </xf>
    <xf numFmtId="3" fontId="7" fillId="4" borderId="1" xfId="3" applyNumberFormat="1" applyFont="1" applyFill="1" applyBorder="1" applyAlignment="1" applyProtection="1">
      <alignment horizontal="right" vertical="center" indent="1"/>
    </xf>
    <xf numFmtId="1" fontId="7" fillId="4" borderId="1" xfId="3" applyNumberFormat="1" applyFont="1" applyFill="1" applyBorder="1" applyAlignment="1" applyProtection="1">
      <alignment horizontal="right" vertical="center" indent="1"/>
    </xf>
    <xf numFmtId="0" fontId="8" fillId="0" borderId="1" xfId="1" applyFont="1" applyBorder="1" applyAlignment="1" applyProtection="1">
      <alignment horizontal="left" vertical="center" indent="1"/>
      <protection locked="0"/>
    </xf>
    <xf numFmtId="9" fontId="11" fillId="3" borderId="0" xfId="4" applyNumberFormat="1" applyFont="1" applyFill="1" applyBorder="1" applyAlignment="1">
      <alignment horizontal="center" vertical="center" wrapText="1"/>
    </xf>
    <xf numFmtId="0" fontId="8" fillId="0" borderId="0" xfId="3" applyFont="1" applyFill="1" applyBorder="1"/>
    <xf numFmtId="0" fontId="12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left" vertical="center" indent="1"/>
    </xf>
    <xf numFmtId="0" fontId="15" fillId="0" borderId="1" xfId="1" applyFont="1" applyFill="1" applyBorder="1" applyAlignment="1" applyProtection="1">
      <alignment horizontal="left" vertical="center" indent="1"/>
    </xf>
    <xf numFmtId="0" fontId="15" fillId="0" borderId="1" xfId="1" applyFont="1" applyFill="1" applyBorder="1" applyAlignment="1" applyProtection="1">
      <alignment horizontal="center" vertical="center" wrapText="1"/>
    </xf>
    <xf numFmtId="1" fontId="8" fillId="5" borderId="1" xfId="3" applyNumberFormat="1" applyFont="1" applyFill="1" applyBorder="1" applyAlignment="1" applyProtection="1">
      <alignment horizontal="right" vertical="center" indent="1"/>
      <protection locked="0"/>
    </xf>
    <xf numFmtId="167" fontId="8" fillId="5" borderId="1" xfId="3" applyNumberFormat="1" applyFont="1" applyFill="1" applyBorder="1" applyAlignment="1" applyProtection="1">
      <alignment horizontal="center" vertical="center"/>
    </xf>
    <xf numFmtId="3" fontId="8" fillId="5" borderId="1" xfId="3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Alignment="1">
      <alignment horizontal="right"/>
    </xf>
    <xf numFmtId="1" fontId="15" fillId="5" borderId="15" xfId="0" applyNumberFormat="1" applyFont="1" applyFill="1" applyBorder="1" applyAlignment="1" applyProtection="1">
      <alignment horizontal="center" vertical="center"/>
      <protection locked="0"/>
    </xf>
    <xf numFmtId="1" fontId="15" fillId="5" borderId="12" xfId="0" applyNumberFormat="1" applyFont="1" applyFill="1" applyBorder="1" applyAlignment="1" applyProtection="1">
      <alignment horizontal="center" vertical="center"/>
      <protection locked="0"/>
    </xf>
    <xf numFmtId="166" fontId="14" fillId="6" borderId="12" xfId="0" applyNumberFormat="1" applyFont="1" applyFill="1" applyBorder="1" applyAlignment="1" applyProtection="1">
      <alignment horizontal="center" vertical="center"/>
    </xf>
    <xf numFmtId="1" fontId="15" fillId="5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/>
    </xf>
    <xf numFmtId="164" fontId="4" fillId="5" borderId="0" xfId="4" applyNumberFormat="1" applyFont="1" applyFill="1" applyBorder="1" applyAlignment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16" fillId="0" borderId="0" xfId="0" applyFont="1"/>
    <xf numFmtId="0" fontId="2" fillId="6" borderId="1" xfId="0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4" fillId="2" borderId="22" xfId="5" applyFont="1" applyFill="1" applyBorder="1" applyAlignment="1" applyProtection="1">
      <alignment horizontal="left" vertical="center" wrapText="1" indent="1"/>
    </xf>
    <xf numFmtId="0" fontId="4" fillId="0" borderId="22" xfId="5" applyFont="1" applyBorder="1"/>
    <xf numFmtId="165" fontId="4" fillId="0" borderId="22" xfId="5" applyNumberFormat="1" applyFont="1" applyFill="1" applyBorder="1" applyAlignment="1" applyProtection="1">
      <alignment horizontal="right" vertical="center" indent="1"/>
    </xf>
    <xf numFmtId="0" fontId="4" fillId="5" borderId="22" xfId="5" applyFont="1" applyFill="1" applyBorder="1" applyAlignment="1" applyProtection="1">
      <alignment horizontal="right" vertical="center" indent="1"/>
      <protection locked="0"/>
    </xf>
    <xf numFmtId="0" fontId="4" fillId="6" borderId="22" xfId="5" applyFont="1" applyFill="1" applyBorder="1" applyAlignment="1" applyProtection="1">
      <alignment horizontal="right" vertical="center" indent="1"/>
    </xf>
    <xf numFmtId="166" fontId="4" fillId="6" borderId="22" xfId="5" applyNumberFormat="1" applyFont="1" applyFill="1" applyBorder="1" applyAlignment="1" applyProtection="1">
      <alignment horizontal="right" vertical="center" indent="1"/>
    </xf>
    <xf numFmtId="1" fontId="4" fillId="6" borderId="22" xfId="5" applyNumberFormat="1" applyFont="1" applyFill="1" applyBorder="1" applyAlignment="1" applyProtection="1">
      <alignment horizontal="right" vertical="center" indent="1"/>
      <protection locked="0"/>
    </xf>
    <xf numFmtId="166" fontId="4" fillId="6" borderId="23" xfId="5" applyNumberFormat="1" applyFont="1" applyFill="1" applyBorder="1" applyAlignment="1" applyProtection="1">
      <alignment horizontal="right" vertical="center" indent="1"/>
    </xf>
    <xf numFmtId="165" fontId="4" fillId="5" borderId="22" xfId="5" applyNumberFormat="1" applyFont="1" applyFill="1" applyBorder="1" applyAlignment="1" applyProtection="1">
      <alignment horizontal="right" vertical="center" indent="1"/>
      <protection locked="0"/>
    </xf>
    <xf numFmtId="164" fontId="4" fillId="5" borderId="22" xfId="5" applyNumberFormat="1" applyFont="1" applyFill="1" applyBorder="1" applyAlignment="1" applyProtection="1">
      <alignment horizontal="right" vertical="center" indent="1"/>
      <protection locked="0"/>
    </xf>
    <xf numFmtId="165" fontId="4" fillId="6" borderId="22" xfId="5" applyNumberFormat="1" applyFont="1" applyFill="1" applyBorder="1" applyAlignment="1" applyProtection="1">
      <alignment horizontal="right" vertical="center" indent="1"/>
    </xf>
    <xf numFmtId="164" fontId="4" fillId="6" borderId="22" xfId="5" applyNumberFormat="1" applyFont="1" applyFill="1" applyBorder="1" applyAlignment="1" applyProtection="1">
      <alignment horizontal="right" vertical="center" indent="1"/>
      <protection locked="0"/>
    </xf>
    <xf numFmtId="165" fontId="4" fillId="6" borderId="23" xfId="5" applyNumberFormat="1" applyFont="1" applyFill="1" applyBorder="1" applyAlignment="1" applyProtection="1">
      <alignment horizontal="right" vertical="center" indent="1"/>
    </xf>
    <xf numFmtId="1" fontId="4" fillId="6" borderId="23" xfId="5" applyNumberFormat="1" applyFont="1" applyFill="1" applyBorder="1" applyAlignment="1" applyProtection="1">
      <alignment horizontal="right" vertical="center" indent="1"/>
      <protection locked="0"/>
    </xf>
    <xf numFmtId="0" fontId="4" fillId="0" borderId="22" xfId="5" applyFont="1" applyBorder="1" applyAlignment="1" applyProtection="1">
      <alignment horizontal="right" vertical="center" indent="1"/>
    </xf>
    <xf numFmtId="0" fontId="4" fillId="0" borderId="22" xfId="5" applyFont="1" applyFill="1" applyBorder="1" applyAlignment="1" applyProtection="1">
      <alignment horizontal="right" vertical="center" indent="1"/>
    </xf>
    <xf numFmtId="0" fontId="4" fillId="0" borderId="23" xfId="5" applyFont="1" applyBorder="1" applyAlignment="1" applyProtection="1">
      <alignment horizontal="right" vertical="center" indent="1"/>
    </xf>
    <xf numFmtId="0" fontId="4" fillId="7" borderId="22" xfId="5" applyFont="1" applyFill="1" applyBorder="1" applyAlignment="1" applyProtection="1">
      <alignment horizontal="right" vertical="center" indent="1"/>
    </xf>
    <xf numFmtId="1" fontId="4" fillId="5" borderId="22" xfId="5" applyNumberFormat="1" applyFont="1" applyFill="1" applyBorder="1" applyAlignment="1" applyProtection="1">
      <alignment horizontal="right" vertical="center" indent="1"/>
      <protection locked="0"/>
    </xf>
    <xf numFmtId="0" fontId="4" fillId="0" borderId="22" xfId="5" applyFont="1" applyFill="1" applyBorder="1" applyAlignment="1" applyProtection="1">
      <alignment horizontal="left" vertical="center" wrapText="1" indent="1"/>
    </xf>
    <xf numFmtId="1" fontId="4" fillId="5" borderId="22" xfId="5" applyNumberFormat="1" applyFont="1" applyFill="1" applyBorder="1" applyAlignment="1" applyProtection="1">
      <alignment horizontal="right" vertical="center" indent="1"/>
    </xf>
    <xf numFmtId="0" fontId="4" fillId="6" borderId="22" xfId="5" applyFont="1" applyFill="1" applyBorder="1" applyAlignment="1" applyProtection="1">
      <alignment horizontal="right" vertical="center" indent="1"/>
      <protection locked="0"/>
    </xf>
    <xf numFmtId="1" fontId="4" fillId="6" borderId="22" xfId="5" applyNumberFormat="1" applyFont="1" applyFill="1" applyBorder="1" applyAlignment="1" applyProtection="1">
      <alignment horizontal="right" vertical="center" indent="1"/>
    </xf>
    <xf numFmtId="164" fontId="4" fillId="2" borderId="22" xfId="5" applyNumberFormat="1" applyFont="1" applyFill="1" applyBorder="1" applyAlignment="1" applyProtection="1">
      <alignment horizontal="right" vertical="center" indent="1"/>
    </xf>
    <xf numFmtId="165" fontId="4" fillId="2" borderId="22" xfId="5" applyNumberFormat="1" applyFont="1" applyFill="1" applyBorder="1" applyAlignment="1" applyProtection="1">
      <alignment horizontal="right" vertical="center" indent="1"/>
    </xf>
    <xf numFmtId="164" fontId="4" fillId="2" borderId="22" xfId="5" applyNumberFormat="1" applyFont="1" applyFill="1" applyBorder="1" applyAlignment="1" applyProtection="1">
      <alignment horizontal="right" vertical="center" indent="1"/>
      <protection locked="0"/>
    </xf>
    <xf numFmtId="164" fontId="4" fillId="2" borderId="23" xfId="5" applyNumberFormat="1" applyFont="1" applyFill="1" applyBorder="1" applyAlignment="1" applyProtection="1">
      <alignment horizontal="right" vertical="center" indent="1"/>
    </xf>
    <xf numFmtId="0" fontId="4" fillId="2" borderId="22" xfId="5" applyFont="1" applyFill="1" applyBorder="1" applyAlignment="1" applyProtection="1">
      <alignment horizontal="right" vertical="center" indent="1"/>
    </xf>
    <xf numFmtId="0" fontId="4" fillId="0" borderId="21" xfId="5" applyFont="1" applyBorder="1"/>
    <xf numFmtId="165" fontId="4" fillId="0" borderId="22" xfId="5" applyNumberFormat="1" applyFont="1" applyFill="1" applyBorder="1" applyAlignment="1" applyProtection="1">
      <alignment horizontal="right" vertical="center" wrapText="1" indent="1"/>
    </xf>
    <xf numFmtId="0" fontId="4" fillId="2" borderId="25" xfId="5" applyFont="1" applyFill="1" applyBorder="1" applyAlignment="1" applyProtection="1">
      <alignment horizontal="left" vertical="center" wrapText="1" indent="1"/>
    </xf>
    <xf numFmtId="0" fontId="4" fillId="0" borderId="25" xfId="5" applyFont="1" applyBorder="1"/>
    <xf numFmtId="165" fontId="4" fillId="0" borderId="25" xfId="5" applyNumberFormat="1" applyFont="1" applyFill="1" applyBorder="1" applyAlignment="1" applyProtection="1">
      <alignment horizontal="right" vertical="center" indent="1"/>
    </xf>
    <xf numFmtId="0" fontId="4" fillId="0" borderId="25" xfId="5" applyFont="1" applyBorder="1" applyAlignment="1" applyProtection="1">
      <alignment horizontal="left" vertical="center" wrapText="1"/>
    </xf>
    <xf numFmtId="0" fontId="4" fillId="0" borderId="26" xfId="5" applyFont="1" applyBorder="1" applyAlignment="1" applyProtection="1">
      <alignment horizontal="left" vertical="center" wrapText="1"/>
    </xf>
    <xf numFmtId="0" fontId="0" fillId="0" borderId="19" xfId="0" applyBorder="1"/>
    <xf numFmtId="0" fontId="4" fillId="0" borderId="29" xfId="5" applyFont="1" applyBorder="1" applyAlignment="1">
      <alignment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18" fillId="2" borderId="19" xfId="0" applyFont="1" applyFill="1" applyBorder="1" applyAlignment="1" applyProtection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</xf>
    <xf numFmtId="0" fontId="4" fillId="0" borderId="22" xfId="5" applyFont="1" applyBorder="1" applyAlignment="1" applyProtection="1">
      <alignment horizontal="center" vertical="center" wrapText="1"/>
    </xf>
    <xf numFmtId="0" fontId="4" fillId="2" borderId="22" xfId="5" applyFont="1" applyFill="1" applyBorder="1" applyAlignment="1" applyProtection="1">
      <alignment horizontal="center" vertical="center" wrapText="1"/>
    </xf>
    <xf numFmtId="164" fontId="4" fillId="5" borderId="22" xfId="5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22" fillId="0" borderId="0" xfId="0" applyFont="1" applyBorder="1"/>
    <xf numFmtId="0" fontId="20" fillId="0" borderId="0" xfId="0" applyFont="1" applyBorder="1"/>
    <xf numFmtId="0" fontId="24" fillId="0" borderId="19" xfId="0" applyFont="1" applyBorder="1" applyAlignment="1">
      <alignment horizontal="center" vertical="center" wrapText="1"/>
    </xf>
    <xf numFmtId="0" fontId="22" fillId="0" borderId="20" xfId="0" applyFont="1" applyBorder="1"/>
    <xf numFmtId="0" fontId="22" fillId="0" borderId="1" xfId="0" applyFont="1" applyBorder="1"/>
    <xf numFmtId="0" fontId="22" fillId="0" borderId="19" xfId="0" applyFont="1" applyBorder="1"/>
    <xf numFmtId="0" fontId="22" fillId="0" borderId="14" xfId="0" applyFont="1" applyBorder="1"/>
    <xf numFmtId="0" fontId="13" fillId="0" borderId="0" xfId="0" applyFont="1" applyBorder="1" applyAlignment="1">
      <alignment wrapText="1"/>
    </xf>
    <xf numFmtId="0" fontId="4" fillId="2" borderId="22" xfId="5" applyFont="1" applyFill="1" applyBorder="1" applyAlignment="1" applyProtection="1">
      <alignment horizontal="center" vertical="center"/>
    </xf>
    <xf numFmtId="0" fontId="22" fillId="5" borderId="20" xfId="0" applyFont="1" applyFill="1" applyBorder="1"/>
    <xf numFmtId="0" fontId="22" fillId="5" borderId="1" xfId="0" applyFont="1" applyFill="1" applyBorder="1"/>
    <xf numFmtId="0" fontId="22" fillId="5" borderId="19" xfId="0" applyFont="1" applyFill="1" applyBorder="1"/>
    <xf numFmtId="0" fontId="22" fillId="8" borderId="14" xfId="0" applyFont="1" applyFill="1" applyBorder="1"/>
    <xf numFmtId="0" fontId="18" fillId="0" borderId="31" xfId="0" applyFont="1" applyBorder="1" applyAlignment="1" applyProtection="1">
      <alignment horizontal="center" vertical="center" wrapText="1"/>
    </xf>
    <xf numFmtId="0" fontId="18" fillId="0" borderId="32" xfId="0" applyFont="1" applyBorder="1" applyAlignment="1" applyProtection="1">
      <alignment horizontal="center" vertical="center" wrapText="1"/>
    </xf>
    <xf numFmtId="0" fontId="18" fillId="0" borderId="33" xfId="0" applyFont="1" applyBorder="1" applyAlignment="1" applyProtection="1">
      <alignment horizontal="center" vertical="center" wrapText="1"/>
    </xf>
    <xf numFmtId="0" fontId="1" fillId="2" borderId="30" xfId="5" applyFont="1" applyFill="1" applyBorder="1" applyAlignment="1" applyProtection="1">
      <alignment horizontal="center" vertical="center" textRotation="90" wrapText="1"/>
    </xf>
    <xf numFmtId="0" fontId="1" fillId="2" borderId="28" xfId="5" applyFont="1" applyFill="1" applyBorder="1" applyAlignment="1" applyProtection="1">
      <alignment horizontal="center" vertical="center" textRotation="90"/>
    </xf>
    <xf numFmtId="0" fontId="1" fillId="2" borderId="24" xfId="5" applyFont="1" applyFill="1" applyBorder="1" applyAlignment="1" applyProtection="1">
      <alignment horizontal="center" vertical="center" textRotation="90"/>
    </xf>
    <xf numFmtId="0" fontId="1" fillId="2" borderId="27" xfId="5" applyFont="1" applyFill="1" applyBorder="1" applyAlignment="1" applyProtection="1">
      <alignment horizontal="center" vertical="center" textRotation="90" wrapText="1"/>
    </xf>
    <xf numFmtId="0" fontId="1" fillId="2" borderId="28" xfId="5" applyFont="1" applyFill="1" applyBorder="1" applyAlignment="1" applyProtection="1">
      <alignment horizontal="center" vertical="center" textRotation="90" wrapText="1"/>
    </xf>
    <xf numFmtId="0" fontId="1" fillId="2" borderId="24" xfId="5" applyFont="1" applyFill="1" applyBorder="1" applyAlignment="1" applyProtection="1">
      <alignment horizontal="center" vertical="center" textRotation="90" wrapText="1"/>
    </xf>
    <xf numFmtId="0" fontId="15" fillId="0" borderId="6" xfId="1" applyFont="1" applyFill="1" applyBorder="1" applyAlignment="1" applyProtection="1">
      <alignment horizontal="center" vertical="center"/>
    </xf>
    <xf numFmtId="0" fontId="15" fillId="0" borderId="7" xfId="1" applyFont="1" applyFill="1" applyBorder="1" applyAlignment="1" applyProtection="1">
      <alignment horizontal="center" vertical="center"/>
    </xf>
    <xf numFmtId="0" fontId="15" fillId="0" borderId="5" xfId="1" applyFont="1" applyFill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left" vertical="center" wrapText="1" indent="1"/>
    </xf>
    <xf numFmtId="0" fontId="18" fillId="0" borderId="17" xfId="0" applyFont="1" applyBorder="1" applyAlignment="1" applyProtection="1">
      <alignment horizontal="left" vertical="center" wrapText="1" indent="1"/>
    </xf>
    <xf numFmtId="0" fontId="18" fillId="0" borderId="10" xfId="0" applyFont="1" applyBorder="1" applyAlignment="1" applyProtection="1">
      <alignment horizontal="left" vertical="center" wrapText="1" indent="1"/>
    </xf>
    <xf numFmtId="0" fontId="18" fillId="0" borderId="13" xfId="0" applyFont="1" applyBorder="1" applyAlignment="1" applyProtection="1">
      <alignment horizontal="left" vertical="center" wrapText="1" indent="1"/>
    </xf>
    <xf numFmtId="0" fontId="18" fillId="0" borderId="16" xfId="0" applyFont="1" applyBorder="1" applyAlignment="1" applyProtection="1">
      <alignment horizontal="left" vertical="center" wrapText="1" indent="1"/>
    </xf>
    <xf numFmtId="0" fontId="18" fillId="0" borderId="14" xfId="0" applyFont="1" applyBorder="1" applyAlignment="1" applyProtection="1">
      <alignment horizontal="left" vertical="center" wrapText="1" indent="1"/>
    </xf>
    <xf numFmtId="0" fontId="25" fillId="0" borderId="3" xfId="0" applyFont="1" applyBorder="1" applyAlignment="1" applyProtection="1">
      <alignment horizontal="left" vertical="center" wrapText="1" indent="1"/>
    </xf>
    <xf numFmtId="0" fontId="25" fillId="0" borderId="18" xfId="0" applyFont="1" applyBorder="1" applyAlignment="1" applyProtection="1">
      <alignment horizontal="left" vertical="center" wrapText="1" indent="1"/>
    </xf>
    <xf numFmtId="0" fontId="25" fillId="0" borderId="9" xfId="0" applyFont="1" applyBorder="1" applyAlignment="1" applyProtection="1">
      <alignment horizontal="left" vertical="center" wrapText="1" indent="1"/>
    </xf>
    <xf numFmtId="0" fontId="18" fillId="0" borderId="3" xfId="0" applyFont="1" applyBorder="1" applyAlignment="1" applyProtection="1">
      <alignment horizontal="left" vertical="center" wrapText="1" indent="1"/>
    </xf>
    <xf numFmtId="0" fontId="18" fillId="0" borderId="18" xfId="0" applyFont="1" applyBorder="1" applyAlignment="1" applyProtection="1">
      <alignment horizontal="left" vertical="center" wrapText="1" indent="1"/>
    </xf>
    <xf numFmtId="0" fontId="18" fillId="0" borderId="9" xfId="0" applyFont="1" applyBorder="1" applyAlignment="1" applyProtection="1">
      <alignment horizontal="left" vertical="center" wrapText="1" indent="1"/>
    </xf>
    <xf numFmtId="0" fontId="25" fillId="0" borderId="11" xfId="0" applyFont="1" applyBorder="1" applyAlignment="1" applyProtection="1">
      <alignment horizontal="left" vertical="center" wrapText="1" indent="1"/>
    </xf>
    <xf numFmtId="0" fontId="25" fillId="0" borderId="17" xfId="0" applyFont="1" applyBorder="1" applyAlignment="1" applyProtection="1">
      <alignment horizontal="left" vertical="center" wrapText="1" indent="1"/>
    </xf>
    <xf numFmtId="0" fontId="25" fillId="0" borderId="10" xfId="0" applyFont="1" applyBorder="1" applyAlignment="1" applyProtection="1">
      <alignment horizontal="left" vertical="center" wrapText="1" indent="1"/>
    </xf>
  </cellXfs>
  <cellStyles count="6">
    <cellStyle name="Hiperhivatkozás_BUDAPES01" xfId="2"/>
    <cellStyle name="Normal" xfId="0" builtinId="0"/>
    <cellStyle name="Normál 2" xfId="3"/>
    <cellStyle name="Normál_BUDAPES01" xfId="1"/>
    <cellStyle name="Total" xfId="5" builtinId="25"/>
    <cellStyle name="Total 2" xfId="4"/>
  </cellStyles>
  <dxfs count="1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0"/>
  <sheetViews>
    <sheetView workbookViewId="0">
      <selection activeCell="B4" sqref="B4"/>
    </sheetView>
  </sheetViews>
  <sheetFormatPr defaultRowHeight="15" x14ac:dyDescent="0.25"/>
  <cols>
    <col min="1" max="1" width="31.42578125" customWidth="1"/>
    <col min="2" max="2" width="72.140625" customWidth="1"/>
  </cols>
  <sheetData>
    <row r="1" spans="1:2" ht="18.75" customHeight="1" x14ac:dyDescent="0.25">
      <c r="A1" s="82" t="s">
        <v>163</v>
      </c>
      <c r="B1" s="33"/>
    </row>
    <row r="2" spans="1:2" ht="18.75" x14ac:dyDescent="0.3">
      <c r="A2" s="80" t="s">
        <v>133</v>
      </c>
      <c r="B2" s="33"/>
    </row>
    <row r="3" spans="1:2" x14ac:dyDescent="0.25">
      <c r="A3" s="81"/>
      <c r="B3" s="33"/>
    </row>
    <row r="4" spans="1:2" x14ac:dyDescent="0.25">
      <c r="A4" s="81" t="s">
        <v>130</v>
      </c>
      <c r="B4" s="32"/>
    </row>
    <row r="5" spans="1:2" x14ac:dyDescent="0.25">
      <c r="A5" s="81"/>
      <c r="B5" s="33"/>
    </row>
    <row r="6" spans="1:2" x14ac:dyDescent="0.25">
      <c r="A6" s="81" t="s">
        <v>142</v>
      </c>
      <c r="B6" s="32"/>
    </row>
    <row r="7" spans="1:2" x14ac:dyDescent="0.25">
      <c r="A7" s="81"/>
      <c r="B7" s="33"/>
    </row>
    <row r="8" spans="1:2" x14ac:dyDescent="0.25">
      <c r="A8" s="81" t="s">
        <v>131</v>
      </c>
      <c r="B8" s="32"/>
    </row>
    <row r="9" spans="1:2" x14ac:dyDescent="0.25">
      <c r="A9" s="81"/>
      <c r="B9" s="33"/>
    </row>
    <row r="10" spans="1:2" x14ac:dyDescent="0.25">
      <c r="A10" s="81" t="s">
        <v>132</v>
      </c>
      <c r="B10" s="3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1:N44"/>
  <sheetViews>
    <sheetView zoomScaleNormal="100" workbookViewId="0">
      <pane xSplit="2" ySplit="1" topLeftCell="C32" activePane="bottomRight" state="frozen"/>
      <selection pane="topRight" activeCell="C1" sqref="C1"/>
      <selection pane="bottomLeft" activeCell="A2" sqref="A2"/>
      <selection pane="bottomRight" activeCell="C41" sqref="C41"/>
    </sheetView>
  </sheetViews>
  <sheetFormatPr defaultColWidth="0" defaultRowHeight="15" x14ac:dyDescent="0.25"/>
  <cols>
    <col min="1" max="1" width="9.85546875" customWidth="1"/>
    <col min="2" max="2" width="23" customWidth="1"/>
    <col min="3" max="3" width="19.28515625" customWidth="1"/>
    <col min="4" max="4" width="19.140625" customWidth="1"/>
    <col min="5" max="5" width="18.5703125" customWidth="1"/>
    <col min="6" max="6" width="20.28515625" customWidth="1"/>
    <col min="7" max="7" width="19" customWidth="1"/>
    <col min="8" max="8" width="16" customWidth="1"/>
    <col min="9" max="9" width="19" customWidth="1"/>
    <col min="10" max="10" width="19.42578125" customWidth="1"/>
    <col min="11" max="11" width="19.28515625" customWidth="1"/>
    <col min="12" max="12" width="20.42578125" customWidth="1"/>
    <col min="13" max="14" width="18.42578125" hidden="1" customWidth="1"/>
    <col min="15" max="16384" width="9.140625" hidden="1"/>
  </cols>
  <sheetData>
    <row r="1" spans="1:12" ht="72.75" customHeight="1" thickBot="1" x14ac:dyDescent="0.3">
      <c r="A1" s="71"/>
      <c r="B1" s="73" t="s">
        <v>178</v>
      </c>
      <c r="C1" s="73" t="s">
        <v>147</v>
      </c>
      <c r="D1" s="97" t="s">
        <v>158</v>
      </c>
      <c r="E1" s="98"/>
      <c r="F1" s="99"/>
      <c r="G1" s="73" t="s">
        <v>148</v>
      </c>
      <c r="H1" s="73" t="s">
        <v>149</v>
      </c>
      <c r="I1" s="73" t="s">
        <v>150</v>
      </c>
      <c r="J1" s="73" t="s">
        <v>151</v>
      </c>
      <c r="K1" s="74" t="str">
        <f>IF(K39&lt;0,"Funds to be recovered by the NA","Additional mobility numbers and/or grants plus OS requested")</f>
        <v>Additional mobility numbers and/or grants plus OS requested</v>
      </c>
      <c r="L1" s="75" t="str">
        <f>IF(OR($K$36&lt;&gt;0,$K$39&lt;&gt;0), "Calculated mobility numbers and grants (for the grant agreement amendment)", "")</f>
        <v/>
      </c>
    </row>
    <row r="2" spans="1:12" ht="16.5" customHeight="1" thickBot="1" x14ac:dyDescent="0.3">
      <c r="A2" s="100" t="s">
        <v>156</v>
      </c>
      <c r="B2" s="66" t="s">
        <v>128</v>
      </c>
      <c r="C2" s="67"/>
      <c r="D2" s="68" t="s">
        <v>144</v>
      </c>
      <c r="E2" s="68" t="s">
        <v>137</v>
      </c>
      <c r="F2" s="68" t="s">
        <v>136</v>
      </c>
      <c r="G2" s="69"/>
      <c r="H2" s="69"/>
      <c r="I2" s="69"/>
      <c r="J2" s="69"/>
      <c r="K2" s="69"/>
      <c r="L2" s="70"/>
    </row>
    <row r="3" spans="1:12" ht="16.5" customHeight="1" thickTop="1" thickBot="1" x14ac:dyDescent="0.3">
      <c r="A3" s="101"/>
      <c r="B3" s="36" t="s">
        <v>122</v>
      </c>
      <c r="C3" s="39"/>
      <c r="D3" s="39"/>
      <c r="E3" s="39"/>
      <c r="F3" s="39"/>
      <c r="G3" s="40">
        <f>SUM(C3:F3)</f>
        <v>0</v>
      </c>
      <c r="H3" s="39"/>
      <c r="I3" s="39"/>
      <c r="J3" s="41">
        <f t="shared" ref="J3:J36" si="0">H3+I3</f>
        <v>0</v>
      </c>
      <c r="K3" s="42">
        <f>J3-G3</f>
        <v>0</v>
      </c>
      <c r="L3" s="43" t="str">
        <f>IF(OR($K$36&lt;&gt;0,$K$39&lt;&gt;0), G3+K3,"")</f>
        <v/>
      </c>
    </row>
    <row r="4" spans="1:12" ht="16.5" customHeight="1" thickTop="1" thickBot="1" x14ac:dyDescent="0.3">
      <c r="A4" s="101"/>
      <c r="B4" s="36" t="s">
        <v>123</v>
      </c>
      <c r="C4" s="39"/>
      <c r="D4" s="39"/>
      <c r="E4" s="39"/>
      <c r="F4" s="39"/>
      <c r="G4" s="40">
        <f>SUM(C4:F4)</f>
        <v>0</v>
      </c>
      <c r="H4" s="39"/>
      <c r="I4" s="39"/>
      <c r="J4" s="41">
        <f t="shared" si="0"/>
        <v>0</v>
      </c>
      <c r="K4" s="42">
        <f t="shared" ref="K4:K19" si="1">J4-G4</f>
        <v>0</v>
      </c>
      <c r="L4" s="43" t="str">
        <f>IF(OR($K$36&lt;&gt;0,$K$39&lt;&gt;0), G4+K4,"")</f>
        <v/>
      </c>
    </row>
    <row r="5" spans="1:12" ht="16.5" customHeight="1" thickTop="1" thickBot="1" x14ac:dyDescent="0.3">
      <c r="A5" s="101"/>
      <c r="B5" s="36" t="s">
        <v>124</v>
      </c>
      <c r="C5" s="39"/>
      <c r="D5" s="39"/>
      <c r="E5" s="39"/>
      <c r="F5" s="39"/>
      <c r="G5" s="40">
        <f>SUM(C5:F5)</f>
        <v>0</v>
      </c>
      <c r="H5" s="39"/>
      <c r="I5" s="39"/>
      <c r="J5" s="41">
        <f t="shared" si="0"/>
        <v>0</v>
      </c>
      <c r="K5" s="42">
        <f t="shared" si="1"/>
        <v>0</v>
      </c>
      <c r="L5" s="43" t="str">
        <f>IF(OR($K$36&lt;&gt;0,$K$39&lt;&gt;0), G5+K5,"")</f>
        <v/>
      </c>
    </row>
    <row r="6" spans="1:12" ht="16.5" customHeight="1" thickTop="1" thickBot="1" x14ac:dyDescent="0.3">
      <c r="A6" s="101"/>
      <c r="B6" s="36" t="s">
        <v>127</v>
      </c>
      <c r="C6" s="45"/>
      <c r="D6" s="45"/>
      <c r="E6" s="45"/>
      <c r="F6" s="45"/>
      <c r="G6" s="47">
        <f>SUM(C6:F6)</f>
        <v>0</v>
      </c>
      <c r="H6" s="45"/>
      <c r="I6" s="45"/>
      <c r="J6" s="47">
        <f t="shared" si="0"/>
        <v>0</v>
      </c>
      <c r="K6" s="47">
        <f t="shared" si="1"/>
        <v>0</v>
      </c>
      <c r="L6" s="47" t="str">
        <f>IF(OR($K$36&lt;&gt;0,$K$39&lt;&gt;0), G6+K6,"")</f>
        <v/>
      </c>
    </row>
    <row r="7" spans="1:12" ht="16.5" customHeight="1" thickTop="1" thickBot="1" x14ac:dyDescent="0.3">
      <c r="A7" s="102"/>
      <c r="B7" s="36" t="s">
        <v>126</v>
      </c>
      <c r="C7" s="45"/>
      <c r="D7" s="45"/>
      <c r="E7" s="45"/>
      <c r="F7" s="45"/>
      <c r="G7" s="47">
        <f>SUM(C7:F7)</f>
        <v>0</v>
      </c>
      <c r="H7" s="45"/>
      <c r="I7" s="45"/>
      <c r="J7" s="47">
        <f t="shared" si="0"/>
        <v>0</v>
      </c>
      <c r="K7" s="47">
        <f t="shared" si="1"/>
        <v>0</v>
      </c>
      <c r="L7" s="47" t="str">
        <f>IF(OR($K$36&lt;&gt;0,$K$39&lt;&gt;0), G7+K7,"")</f>
        <v/>
      </c>
    </row>
    <row r="8" spans="1:12" ht="16.5" customHeight="1" thickTop="1" thickBot="1" x14ac:dyDescent="0.3">
      <c r="A8" s="103" t="s">
        <v>157</v>
      </c>
      <c r="B8" s="66" t="s">
        <v>128</v>
      </c>
      <c r="C8" s="67"/>
      <c r="D8" s="68" t="s">
        <v>138</v>
      </c>
      <c r="E8" s="68" t="s">
        <v>137</v>
      </c>
      <c r="F8" s="68" t="s">
        <v>136</v>
      </c>
      <c r="G8" s="69"/>
      <c r="H8" s="69"/>
      <c r="I8" s="69"/>
      <c r="J8" s="69"/>
      <c r="K8" s="69"/>
      <c r="L8" s="70"/>
    </row>
    <row r="9" spans="1:12" ht="16.5" customHeight="1" thickTop="1" thickBot="1" x14ac:dyDescent="0.3">
      <c r="A9" s="104"/>
      <c r="B9" s="36" t="s">
        <v>122</v>
      </c>
      <c r="C9" s="39"/>
      <c r="D9" s="39"/>
      <c r="E9" s="39"/>
      <c r="F9" s="39"/>
      <c r="G9" s="40">
        <f>SUM(C9:F9)</f>
        <v>0</v>
      </c>
      <c r="H9" s="39"/>
      <c r="I9" s="39"/>
      <c r="J9" s="41">
        <f t="shared" si="0"/>
        <v>0</v>
      </c>
      <c r="K9" s="42">
        <f t="shared" si="1"/>
        <v>0</v>
      </c>
      <c r="L9" s="43" t="str">
        <f>IF(OR($K$36&lt;&gt;0,$K$39&lt;&gt;0), G9+K9,"")</f>
        <v/>
      </c>
    </row>
    <row r="10" spans="1:12" ht="16.5" customHeight="1" thickTop="1" thickBot="1" x14ac:dyDescent="0.3">
      <c r="A10" s="104"/>
      <c r="B10" s="36" t="s">
        <v>123</v>
      </c>
      <c r="C10" s="39"/>
      <c r="D10" s="39"/>
      <c r="E10" s="39"/>
      <c r="F10" s="39"/>
      <c r="G10" s="40">
        <f>SUM(C10:F10)</f>
        <v>0</v>
      </c>
      <c r="H10" s="39"/>
      <c r="I10" s="39"/>
      <c r="J10" s="41">
        <f t="shared" si="0"/>
        <v>0</v>
      </c>
      <c r="K10" s="42">
        <f t="shared" si="1"/>
        <v>0</v>
      </c>
      <c r="L10" s="43" t="str">
        <f>IF(OR($K$36&lt;&gt;0,$K$39&lt;&gt;0), G10+K10,"")</f>
        <v/>
      </c>
    </row>
    <row r="11" spans="1:12" ht="16.5" customHeight="1" thickTop="1" thickBot="1" x14ac:dyDescent="0.3">
      <c r="A11" s="104"/>
      <c r="B11" s="36" t="s">
        <v>124</v>
      </c>
      <c r="C11" s="39"/>
      <c r="D11" s="39"/>
      <c r="E11" s="39"/>
      <c r="F11" s="39"/>
      <c r="G11" s="40">
        <f>SUM(C11:F11)</f>
        <v>0</v>
      </c>
      <c r="H11" s="39"/>
      <c r="I11" s="39"/>
      <c r="J11" s="41">
        <f t="shared" si="0"/>
        <v>0</v>
      </c>
      <c r="K11" s="42">
        <f t="shared" si="1"/>
        <v>0</v>
      </c>
      <c r="L11" s="43" t="str">
        <f>IF(OR($K$36&lt;&gt;0,$K$39&lt;&gt;0), G11+K11,"")</f>
        <v/>
      </c>
    </row>
    <row r="12" spans="1:12" ht="16.5" customHeight="1" thickTop="1" thickBot="1" x14ac:dyDescent="0.3">
      <c r="A12" s="104"/>
      <c r="B12" s="36" t="s">
        <v>127</v>
      </c>
      <c r="C12" s="45"/>
      <c r="D12" s="45"/>
      <c r="E12" s="45"/>
      <c r="F12" s="45"/>
      <c r="G12" s="47">
        <f>SUM(C12:F12)</f>
        <v>0</v>
      </c>
      <c r="H12" s="45"/>
      <c r="I12" s="45"/>
      <c r="J12" s="47">
        <f t="shared" si="0"/>
        <v>0</v>
      </c>
      <c r="K12" s="47">
        <f t="shared" si="1"/>
        <v>0</v>
      </c>
      <c r="L12" s="47" t="str">
        <f>IF(OR($K$36&lt;&gt;0,$K$39&lt;&gt;0), G12+K12,"")</f>
        <v/>
      </c>
    </row>
    <row r="13" spans="1:12" ht="16.5" customHeight="1" thickTop="1" thickBot="1" x14ac:dyDescent="0.3">
      <c r="A13" s="105"/>
      <c r="B13" s="36" t="s">
        <v>126</v>
      </c>
      <c r="C13" s="45"/>
      <c r="D13" s="78"/>
      <c r="E13" s="45"/>
      <c r="F13" s="44"/>
      <c r="G13" s="47">
        <f>SUM(C13:F13)</f>
        <v>0</v>
      </c>
      <c r="H13" s="45"/>
      <c r="I13" s="45"/>
      <c r="J13" s="47">
        <f t="shared" si="0"/>
        <v>0</v>
      </c>
      <c r="K13" s="47">
        <f t="shared" si="1"/>
        <v>0</v>
      </c>
      <c r="L13" s="47" t="str">
        <f>IF(OR($K$36&lt;&gt;0,$K$39&lt;&gt;0), G13+K13,"")</f>
        <v/>
      </c>
    </row>
    <row r="14" spans="1:12" ht="16.5" customHeight="1" thickTop="1" thickBot="1" x14ac:dyDescent="0.3">
      <c r="A14" s="103" t="s">
        <v>153</v>
      </c>
      <c r="B14" s="66" t="s">
        <v>128</v>
      </c>
      <c r="C14" s="67"/>
      <c r="D14" s="68" t="s">
        <v>135</v>
      </c>
      <c r="E14" s="68" t="s">
        <v>137</v>
      </c>
      <c r="F14" s="68" t="s">
        <v>136</v>
      </c>
      <c r="G14" s="69"/>
      <c r="H14" s="69"/>
      <c r="I14" s="69"/>
      <c r="J14" s="69"/>
      <c r="K14" s="69"/>
      <c r="L14" s="70"/>
    </row>
    <row r="15" spans="1:12" ht="16.5" customHeight="1" thickTop="1" thickBot="1" x14ac:dyDescent="0.3">
      <c r="A15" s="104"/>
      <c r="B15" s="36" t="s">
        <v>122</v>
      </c>
      <c r="C15" s="41">
        <f t="shared" ref="C15:F19" si="2">C3+C9</f>
        <v>0</v>
      </c>
      <c r="D15" s="41">
        <f>D3+D9</f>
        <v>0</v>
      </c>
      <c r="E15" s="41">
        <f t="shared" si="2"/>
        <v>0</v>
      </c>
      <c r="F15" s="41">
        <f t="shared" si="2"/>
        <v>0</v>
      </c>
      <c r="G15" s="40">
        <f>SUM(C15:F15)</f>
        <v>0</v>
      </c>
      <c r="H15" s="41">
        <f t="shared" ref="H15:I19" si="3">H3+H9</f>
        <v>0</v>
      </c>
      <c r="I15" s="41">
        <f t="shared" si="3"/>
        <v>0</v>
      </c>
      <c r="J15" s="41">
        <f t="shared" si="0"/>
        <v>0</v>
      </c>
      <c r="K15" s="42">
        <f t="shared" si="1"/>
        <v>0</v>
      </c>
      <c r="L15" s="49" t="str">
        <f>IF(OR($K$36&lt;&gt;0,$K$39&lt;&gt;0), G15+K15,"")</f>
        <v/>
      </c>
    </row>
    <row r="16" spans="1:12" ht="16.5" customHeight="1" thickTop="1" thickBot="1" x14ac:dyDescent="0.3">
      <c r="A16" s="104"/>
      <c r="B16" s="36" t="s">
        <v>123</v>
      </c>
      <c r="C16" s="41">
        <f t="shared" si="2"/>
        <v>0</v>
      </c>
      <c r="D16" s="41">
        <f>D4+D10</f>
        <v>0</v>
      </c>
      <c r="E16" s="41">
        <f t="shared" si="2"/>
        <v>0</v>
      </c>
      <c r="F16" s="41">
        <f t="shared" si="2"/>
        <v>0</v>
      </c>
      <c r="G16" s="40">
        <f>SUM(C16:F16)</f>
        <v>0</v>
      </c>
      <c r="H16" s="41">
        <f t="shared" si="3"/>
        <v>0</v>
      </c>
      <c r="I16" s="41">
        <f t="shared" si="3"/>
        <v>0</v>
      </c>
      <c r="J16" s="41">
        <f t="shared" si="0"/>
        <v>0</v>
      </c>
      <c r="K16" s="42">
        <f t="shared" si="1"/>
        <v>0</v>
      </c>
      <c r="L16" s="49" t="str">
        <f>IF(OR($K$36&lt;&gt;0,$K$39&lt;&gt;0), G16+K16,"")</f>
        <v/>
      </c>
    </row>
    <row r="17" spans="1:12" ht="16.5" customHeight="1" thickTop="1" thickBot="1" x14ac:dyDescent="0.3">
      <c r="A17" s="104"/>
      <c r="B17" s="36" t="s">
        <v>124</v>
      </c>
      <c r="C17" s="41">
        <f t="shared" si="2"/>
        <v>0</v>
      </c>
      <c r="D17" s="41">
        <f>D5+D11</f>
        <v>0</v>
      </c>
      <c r="E17" s="41">
        <f t="shared" si="2"/>
        <v>0</v>
      </c>
      <c r="F17" s="41">
        <f t="shared" si="2"/>
        <v>0</v>
      </c>
      <c r="G17" s="40">
        <f>SUM(C17:F17)</f>
        <v>0</v>
      </c>
      <c r="H17" s="41">
        <f t="shared" si="3"/>
        <v>0</v>
      </c>
      <c r="I17" s="41">
        <f t="shared" si="3"/>
        <v>0</v>
      </c>
      <c r="J17" s="41">
        <f t="shared" si="0"/>
        <v>0</v>
      </c>
      <c r="K17" s="42">
        <f t="shared" si="1"/>
        <v>0</v>
      </c>
      <c r="L17" s="49" t="str">
        <f>IF(OR($K$36&lt;&gt;0,$K$39&lt;&gt;0), G17+K17,"")</f>
        <v/>
      </c>
    </row>
    <row r="18" spans="1:12" ht="16.5" customHeight="1" thickTop="1" thickBot="1" x14ac:dyDescent="0.3">
      <c r="A18" s="104"/>
      <c r="B18" s="36" t="s">
        <v>127</v>
      </c>
      <c r="C18" s="47">
        <f t="shared" si="2"/>
        <v>0</v>
      </c>
      <c r="D18" s="47">
        <f>D6+D12</f>
        <v>0</v>
      </c>
      <c r="E18" s="47">
        <f t="shared" si="2"/>
        <v>0</v>
      </c>
      <c r="F18" s="47">
        <f t="shared" si="2"/>
        <v>0</v>
      </c>
      <c r="G18" s="46">
        <f>SUM(C18:F18)</f>
        <v>0</v>
      </c>
      <c r="H18" s="46">
        <f t="shared" si="3"/>
        <v>0</v>
      </c>
      <c r="I18" s="46">
        <f t="shared" si="3"/>
        <v>0</v>
      </c>
      <c r="J18" s="46">
        <f t="shared" si="0"/>
        <v>0</v>
      </c>
      <c r="K18" s="46">
        <f t="shared" si="1"/>
        <v>0</v>
      </c>
      <c r="L18" s="48" t="str">
        <f>IF(OR($K$36&lt;&gt;0,$K$39&lt;&gt;0), G18+K18,"")</f>
        <v/>
      </c>
    </row>
    <row r="19" spans="1:12" ht="16.5" customHeight="1" thickTop="1" thickBot="1" x14ac:dyDescent="0.3">
      <c r="A19" s="105"/>
      <c r="B19" s="36" t="s">
        <v>126</v>
      </c>
      <c r="C19" s="47">
        <f t="shared" si="2"/>
        <v>0</v>
      </c>
      <c r="D19" s="47">
        <f>D7+D13</f>
        <v>0</v>
      </c>
      <c r="E19" s="47">
        <f>E7+E13</f>
        <v>0</v>
      </c>
      <c r="F19" s="47">
        <f t="shared" si="2"/>
        <v>0</v>
      </c>
      <c r="G19" s="46">
        <f>SUM(C19:F19)</f>
        <v>0</v>
      </c>
      <c r="H19" s="46">
        <f t="shared" si="3"/>
        <v>0</v>
      </c>
      <c r="I19" s="46">
        <f t="shared" si="3"/>
        <v>0</v>
      </c>
      <c r="J19" s="46">
        <f t="shared" si="0"/>
        <v>0</v>
      </c>
      <c r="K19" s="46">
        <f t="shared" si="1"/>
        <v>0</v>
      </c>
      <c r="L19" s="48" t="str">
        <f>IF(OR($K$36&lt;&gt;0,$K$39&lt;&gt;0), G19+K19,"")</f>
        <v/>
      </c>
    </row>
    <row r="20" spans="1:12" ht="16.5" customHeight="1" thickTop="1" thickBot="1" x14ac:dyDescent="0.3">
      <c r="A20" s="103" t="s">
        <v>152</v>
      </c>
      <c r="B20" s="36" t="s">
        <v>128</v>
      </c>
      <c r="C20" s="50"/>
      <c r="D20" s="38"/>
      <c r="E20" s="51" t="s">
        <v>139</v>
      </c>
      <c r="F20" s="38" t="s">
        <v>136</v>
      </c>
      <c r="G20" s="38"/>
      <c r="H20" s="38"/>
      <c r="I20" s="38"/>
      <c r="J20" s="38"/>
      <c r="K20" s="38"/>
      <c r="L20" s="52"/>
    </row>
    <row r="21" spans="1:12" ht="16.5" customHeight="1" thickTop="1" thickBot="1" x14ac:dyDescent="0.3">
      <c r="A21" s="104"/>
      <c r="B21" s="36" t="s">
        <v>122</v>
      </c>
      <c r="C21" s="39"/>
      <c r="D21" s="53"/>
      <c r="E21" s="54"/>
      <c r="F21" s="54"/>
      <c r="G21" s="40">
        <f>SUM(C21:F21)</f>
        <v>0</v>
      </c>
      <c r="H21" s="39"/>
      <c r="I21" s="39"/>
      <c r="J21" s="41">
        <f t="shared" si="0"/>
        <v>0</v>
      </c>
      <c r="K21" s="42">
        <f t="shared" ref="K21:K34" si="4">J21-G21</f>
        <v>0</v>
      </c>
      <c r="L21" s="49" t="str">
        <f>IF(OR($K$36&lt;&gt;0,$K$39&lt;&gt;0), G21+K21,"")</f>
        <v/>
      </c>
    </row>
    <row r="22" spans="1:12" ht="16.5" customHeight="1" thickTop="1" thickBot="1" x14ac:dyDescent="0.3">
      <c r="A22" s="104"/>
      <c r="B22" s="36" t="s">
        <v>129</v>
      </c>
      <c r="C22" s="39"/>
      <c r="D22" s="53"/>
      <c r="E22" s="54"/>
      <c r="F22" s="54"/>
      <c r="G22" s="40">
        <f>SUM(C22:F22)</f>
        <v>0</v>
      </c>
      <c r="H22" s="39"/>
      <c r="I22" s="39"/>
      <c r="J22" s="41">
        <f t="shared" si="0"/>
        <v>0</v>
      </c>
      <c r="K22" s="42">
        <f t="shared" si="4"/>
        <v>0</v>
      </c>
      <c r="L22" s="49" t="str">
        <f>IF(OR($K$36&lt;&gt;0,$K$39&lt;&gt;0), G22+K22,"")</f>
        <v/>
      </c>
    </row>
    <row r="23" spans="1:12" ht="16.5" customHeight="1" thickTop="1" thickBot="1" x14ac:dyDescent="0.3">
      <c r="A23" s="104"/>
      <c r="B23" s="55" t="s">
        <v>125</v>
      </c>
      <c r="C23" s="44"/>
      <c r="D23" s="53"/>
      <c r="E23" s="44"/>
      <c r="F23" s="44"/>
      <c r="G23" s="46">
        <f>SUM(C23:F23)</f>
        <v>0</v>
      </c>
      <c r="H23" s="44"/>
      <c r="I23" s="44"/>
      <c r="J23" s="46">
        <f t="shared" si="0"/>
        <v>0</v>
      </c>
      <c r="K23" s="46">
        <f t="shared" si="4"/>
        <v>0</v>
      </c>
      <c r="L23" s="48" t="str">
        <f>IF(OR($K$36&lt;&gt;0,$K$39&lt;&gt;0), G23+K23,"")</f>
        <v/>
      </c>
    </row>
    <row r="24" spans="1:12" ht="16.5" customHeight="1" thickTop="1" thickBot="1" x14ac:dyDescent="0.3">
      <c r="A24" s="105"/>
      <c r="B24" s="55" t="s">
        <v>126</v>
      </c>
      <c r="C24" s="44"/>
      <c r="D24" s="53"/>
      <c r="E24" s="44"/>
      <c r="F24" s="44"/>
      <c r="G24" s="46">
        <f>SUM(C24:F24)</f>
        <v>0</v>
      </c>
      <c r="H24" s="44"/>
      <c r="I24" s="44"/>
      <c r="J24" s="46">
        <f t="shared" si="0"/>
        <v>0</v>
      </c>
      <c r="K24" s="46">
        <f t="shared" si="4"/>
        <v>0</v>
      </c>
      <c r="L24" s="48" t="str">
        <f>IF(OR($K$36&lt;&gt;0,$K$39&lt;&gt;0), G24+K24,"")</f>
        <v/>
      </c>
    </row>
    <row r="25" spans="1:12" ht="16.5" customHeight="1" thickTop="1" thickBot="1" x14ac:dyDescent="0.3">
      <c r="A25" s="103" t="s">
        <v>155</v>
      </c>
      <c r="B25" s="36" t="s">
        <v>128</v>
      </c>
      <c r="C25" s="50"/>
      <c r="D25" s="38"/>
      <c r="E25" s="51" t="s">
        <v>139</v>
      </c>
      <c r="F25" s="38" t="s">
        <v>136</v>
      </c>
      <c r="G25" s="38"/>
      <c r="H25" s="38"/>
      <c r="I25" s="38"/>
      <c r="J25" s="38"/>
      <c r="K25" s="38"/>
      <c r="L25" s="52"/>
    </row>
    <row r="26" spans="1:12" ht="16.5" customHeight="1" thickTop="1" thickBot="1" x14ac:dyDescent="0.3">
      <c r="A26" s="104"/>
      <c r="B26" s="36" t="s">
        <v>122</v>
      </c>
      <c r="C26" s="39"/>
      <c r="D26" s="38"/>
      <c r="E26" s="56"/>
      <c r="F26" s="56"/>
      <c r="G26" s="40">
        <f>SUM(C26:F26)</f>
        <v>0</v>
      </c>
      <c r="H26" s="39"/>
      <c r="I26" s="39"/>
      <c r="J26" s="41">
        <f t="shared" si="0"/>
        <v>0</v>
      </c>
      <c r="K26" s="42">
        <f t="shared" si="4"/>
        <v>0</v>
      </c>
      <c r="L26" s="49" t="str">
        <f>IF(OR($K$36&lt;&gt;0,$K$39&lt;&gt;0), G26+K26,"")</f>
        <v/>
      </c>
    </row>
    <row r="27" spans="1:12" ht="16.5" customHeight="1" thickTop="1" thickBot="1" x14ac:dyDescent="0.3">
      <c r="A27" s="104"/>
      <c r="B27" s="36" t="s">
        <v>129</v>
      </c>
      <c r="C27" s="39"/>
      <c r="D27" s="38"/>
      <c r="E27" s="56"/>
      <c r="F27" s="56"/>
      <c r="G27" s="40">
        <f>SUM(C27:F27)</f>
        <v>0</v>
      </c>
      <c r="H27" s="39"/>
      <c r="I27" s="39"/>
      <c r="J27" s="41">
        <f t="shared" si="0"/>
        <v>0</v>
      </c>
      <c r="K27" s="42">
        <f t="shared" si="4"/>
        <v>0</v>
      </c>
      <c r="L27" s="49" t="str">
        <f>IF(OR($K$36&lt;&gt;0,$K$39&lt;&gt;0), G27+K27,"")</f>
        <v/>
      </c>
    </row>
    <row r="28" spans="1:12" ht="16.5" customHeight="1" thickTop="1" thickBot="1" x14ac:dyDescent="0.3">
      <c r="A28" s="104"/>
      <c r="B28" s="55" t="s">
        <v>125</v>
      </c>
      <c r="C28" s="44"/>
      <c r="D28" s="38"/>
      <c r="E28" s="44"/>
      <c r="F28" s="44"/>
      <c r="G28" s="46">
        <f>SUM(C28:F28)</f>
        <v>0</v>
      </c>
      <c r="H28" s="44"/>
      <c r="I28" s="44"/>
      <c r="J28" s="46">
        <f t="shared" si="0"/>
        <v>0</v>
      </c>
      <c r="K28" s="46">
        <f t="shared" si="4"/>
        <v>0</v>
      </c>
      <c r="L28" s="48" t="str">
        <f>IF(OR($K$36&lt;&gt;0,$K$39&lt;&gt;0), G28+K28,"")</f>
        <v/>
      </c>
    </row>
    <row r="29" spans="1:12" ht="16.5" customHeight="1" thickTop="1" thickBot="1" x14ac:dyDescent="0.3">
      <c r="A29" s="105"/>
      <c r="B29" s="55" t="s">
        <v>126</v>
      </c>
      <c r="C29" s="44"/>
      <c r="D29" s="38"/>
      <c r="E29" s="44"/>
      <c r="F29" s="44"/>
      <c r="G29" s="46">
        <f>SUM(C29:F29)</f>
        <v>0</v>
      </c>
      <c r="H29" s="44"/>
      <c r="I29" s="44"/>
      <c r="J29" s="46">
        <f t="shared" si="0"/>
        <v>0</v>
      </c>
      <c r="K29" s="46">
        <f t="shared" si="4"/>
        <v>0</v>
      </c>
      <c r="L29" s="48" t="str">
        <f>IF(OR($K$36&lt;&gt;0,$K$39&lt;&gt;0), G29+K29,"")</f>
        <v/>
      </c>
    </row>
    <row r="30" spans="1:12" ht="16.5" customHeight="1" thickTop="1" thickBot="1" x14ac:dyDescent="0.3">
      <c r="A30" s="103" t="s">
        <v>154</v>
      </c>
      <c r="B30" s="36" t="s">
        <v>128</v>
      </c>
      <c r="C30" s="50"/>
      <c r="D30" s="38"/>
      <c r="E30" s="51" t="s">
        <v>139</v>
      </c>
      <c r="F30" s="38" t="s">
        <v>136</v>
      </c>
      <c r="G30" s="38"/>
      <c r="H30" s="38"/>
      <c r="I30" s="38"/>
      <c r="J30" s="38"/>
      <c r="K30" s="38"/>
      <c r="L30" s="52"/>
    </row>
    <row r="31" spans="1:12" ht="16.5" customHeight="1" thickTop="1" thickBot="1" x14ac:dyDescent="0.3">
      <c r="A31" s="104"/>
      <c r="B31" s="36" t="s">
        <v>122</v>
      </c>
      <c r="C31" s="57">
        <f>C21+C26</f>
        <v>0</v>
      </c>
      <c r="D31" s="38"/>
      <c r="E31" s="58">
        <f t="shared" ref="E31:F34" si="5">E21+E26</f>
        <v>0</v>
      </c>
      <c r="F31" s="58">
        <f t="shared" si="5"/>
        <v>0</v>
      </c>
      <c r="G31" s="40">
        <f>SUM(C31:F31)</f>
        <v>0</v>
      </c>
      <c r="H31" s="42">
        <f t="shared" ref="H31:I34" si="6">H21+H26</f>
        <v>0</v>
      </c>
      <c r="I31" s="42">
        <f t="shared" si="6"/>
        <v>0</v>
      </c>
      <c r="J31" s="41">
        <f t="shared" si="0"/>
        <v>0</v>
      </c>
      <c r="K31" s="42">
        <f t="shared" si="4"/>
        <v>0</v>
      </c>
      <c r="L31" s="49" t="str">
        <f>IF(OR($K$36&lt;&gt;0,$K$39&lt;&gt;0), G31+K31,"")</f>
        <v/>
      </c>
    </row>
    <row r="32" spans="1:12" ht="16.5" customHeight="1" thickTop="1" thickBot="1" x14ac:dyDescent="0.3">
      <c r="A32" s="104"/>
      <c r="B32" s="36" t="s">
        <v>129</v>
      </c>
      <c r="C32" s="57">
        <f>C22+C27</f>
        <v>0</v>
      </c>
      <c r="D32" s="38"/>
      <c r="E32" s="58">
        <f t="shared" si="5"/>
        <v>0</v>
      </c>
      <c r="F32" s="58">
        <f t="shared" si="5"/>
        <v>0</v>
      </c>
      <c r="G32" s="40">
        <f>SUM(C32:F32)</f>
        <v>0</v>
      </c>
      <c r="H32" s="42">
        <f t="shared" si="6"/>
        <v>0</v>
      </c>
      <c r="I32" s="42">
        <f t="shared" si="6"/>
        <v>0</v>
      </c>
      <c r="J32" s="41">
        <f t="shared" si="0"/>
        <v>0</v>
      </c>
      <c r="K32" s="42">
        <f t="shared" si="4"/>
        <v>0</v>
      </c>
      <c r="L32" s="49" t="str">
        <f>IF(OR($K$36&lt;&gt;0,$K$39&lt;&gt;0), G32+K32,"")</f>
        <v/>
      </c>
    </row>
    <row r="33" spans="1:12" ht="16.5" customHeight="1" thickTop="1" thickBot="1" x14ac:dyDescent="0.3">
      <c r="A33" s="104"/>
      <c r="B33" s="55" t="s">
        <v>125</v>
      </c>
      <c r="C33" s="46">
        <f>C23+C28</f>
        <v>0</v>
      </c>
      <c r="D33" s="38"/>
      <c r="E33" s="46">
        <f t="shared" si="5"/>
        <v>0</v>
      </c>
      <c r="F33" s="46">
        <f t="shared" si="5"/>
        <v>0</v>
      </c>
      <c r="G33" s="46">
        <f>SUM(C33:F33)</f>
        <v>0</v>
      </c>
      <c r="H33" s="46">
        <f t="shared" si="6"/>
        <v>0</v>
      </c>
      <c r="I33" s="46">
        <f t="shared" si="6"/>
        <v>0</v>
      </c>
      <c r="J33" s="46">
        <f t="shared" si="0"/>
        <v>0</v>
      </c>
      <c r="K33" s="46">
        <f t="shared" si="4"/>
        <v>0</v>
      </c>
      <c r="L33" s="48" t="str">
        <f>IF(OR($K$36&lt;&gt;0,$K$39&lt;&gt;0), G33+K33,"")</f>
        <v/>
      </c>
    </row>
    <row r="34" spans="1:12" ht="16.5" customHeight="1" thickTop="1" thickBot="1" x14ac:dyDescent="0.3">
      <c r="A34" s="105"/>
      <c r="B34" s="55" t="s">
        <v>126</v>
      </c>
      <c r="C34" s="46">
        <f>C24+C29</f>
        <v>0</v>
      </c>
      <c r="D34" s="38"/>
      <c r="E34" s="46">
        <f t="shared" si="5"/>
        <v>0</v>
      </c>
      <c r="F34" s="46">
        <f t="shared" si="5"/>
        <v>0</v>
      </c>
      <c r="G34" s="46">
        <f>SUM(C34:F34)</f>
        <v>0</v>
      </c>
      <c r="H34" s="46">
        <f t="shared" si="6"/>
        <v>0</v>
      </c>
      <c r="I34" s="46">
        <f t="shared" si="6"/>
        <v>0</v>
      </c>
      <c r="J34" s="46">
        <f t="shared" si="0"/>
        <v>0</v>
      </c>
      <c r="K34" s="46">
        <f t="shared" si="4"/>
        <v>0</v>
      </c>
      <c r="L34" s="48" t="str">
        <f>IF(OR($K$36&lt;&gt;0,$K$39&lt;&gt;0), G34+K34,"")</f>
        <v/>
      </c>
    </row>
    <row r="35" spans="1:12" ht="16.5" customHeight="1" thickTop="1" thickBot="1" x14ac:dyDescent="0.3">
      <c r="A35" s="103" t="s">
        <v>98</v>
      </c>
      <c r="B35" s="55" t="s">
        <v>128</v>
      </c>
      <c r="C35" s="59"/>
      <c r="D35" s="60"/>
      <c r="E35" s="38" t="s">
        <v>140</v>
      </c>
      <c r="F35" s="60" t="s">
        <v>136</v>
      </c>
      <c r="G35" s="59"/>
      <c r="H35" s="59"/>
      <c r="I35" s="59"/>
      <c r="J35" s="59"/>
      <c r="K35" s="61"/>
      <c r="L35" s="62"/>
    </row>
    <row r="36" spans="1:12" ht="16.5" customHeight="1" thickTop="1" thickBot="1" x14ac:dyDescent="0.3">
      <c r="A36" s="104"/>
      <c r="B36" s="55" t="s">
        <v>122</v>
      </c>
      <c r="C36" s="41">
        <f>C15+C31</f>
        <v>0</v>
      </c>
      <c r="D36" s="63"/>
      <c r="E36" s="41">
        <f>E15+E31</f>
        <v>0</v>
      </c>
      <c r="F36" s="41">
        <f>F15+F31</f>
        <v>0</v>
      </c>
      <c r="G36" s="41">
        <f>G15+G31</f>
        <v>0</v>
      </c>
      <c r="H36" s="41">
        <f>H15+H31</f>
        <v>0</v>
      </c>
      <c r="I36" s="41">
        <f>I15+I31</f>
        <v>0</v>
      </c>
      <c r="J36" s="41">
        <f t="shared" si="0"/>
        <v>0</v>
      </c>
      <c r="K36" s="41">
        <f>J36-G36</f>
        <v>0</v>
      </c>
      <c r="L36" s="49" t="str">
        <f>IF(OR($K$36&lt;&gt;0,$K$39&lt;&gt;0), G36+K36, "")</f>
        <v/>
      </c>
    </row>
    <row r="37" spans="1:12" ht="16.5" customHeight="1" thickTop="1" thickBot="1" x14ac:dyDescent="0.3">
      <c r="A37" s="104"/>
      <c r="B37" s="55" t="s">
        <v>125</v>
      </c>
      <c r="C37" s="46">
        <f>C18+C33</f>
        <v>0</v>
      </c>
      <c r="D37" s="63"/>
      <c r="E37" s="46">
        <f t="shared" ref="E37:I37" si="7">E18+E33</f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ref="J37:J38" si="8">H37+I37</f>
        <v>0</v>
      </c>
      <c r="K37" s="46">
        <f>J37-G37</f>
        <v>0</v>
      </c>
      <c r="L37" s="48" t="str">
        <f>IF(OR($K$36&lt;&gt;0,$K$39&lt;&gt;0), G37+K37,"")</f>
        <v/>
      </c>
    </row>
    <row r="38" spans="1:12" ht="16.5" customHeight="1" thickTop="1" thickBot="1" x14ac:dyDescent="0.3">
      <c r="A38" s="104"/>
      <c r="B38" s="55" t="s">
        <v>126</v>
      </c>
      <c r="C38" s="46">
        <f>C19+C34</f>
        <v>0</v>
      </c>
      <c r="D38" s="63"/>
      <c r="E38" s="46">
        <f>E19+E34</f>
        <v>0</v>
      </c>
      <c r="F38" s="46">
        <f>F19+F34</f>
        <v>0</v>
      </c>
      <c r="G38" s="46">
        <f>G19+G34</f>
        <v>0</v>
      </c>
      <c r="H38" s="46">
        <f>H19+H34</f>
        <v>0</v>
      </c>
      <c r="I38" s="46">
        <f>I19+I34</f>
        <v>0</v>
      </c>
      <c r="J38" s="46">
        <f t="shared" si="8"/>
        <v>0</v>
      </c>
      <c r="K38" s="46">
        <f>J38-G38</f>
        <v>0</v>
      </c>
      <c r="L38" s="48" t="str">
        <f>IF(OR($K$36&lt;&gt;0,$K$39&lt;&gt;0),G38+K38,"")</f>
        <v/>
      </c>
    </row>
    <row r="39" spans="1:12" ht="16.5" customHeight="1" thickTop="1" thickBot="1" x14ac:dyDescent="0.3">
      <c r="A39" s="105"/>
      <c r="B39" s="55" t="s">
        <v>141</v>
      </c>
      <c r="C39" s="46">
        <f>C37+C38</f>
        <v>0</v>
      </c>
      <c r="D39" s="63"/>
      <c r="E39" s="46">
        <f t="shared" ref="E39:I39" si="9">E37+E38</f>
        <v>0</v>
      </c>
      <c r="F39" s="46">
        <f t="shared" si="9"/>
        <v>0</v>
      </c>
      <c r="G39" s="46">
        <f t="shared" si="9"/>
        <v>0</v>
      </c>
      <c r="H39" s="46">
        <f t="shared" si="9"/>
        <v>0</v>
      </c>
      <c r="I39" s="46">
        <f t="shared" si="9"/>
        <v>0</v>
      </c>
      <c r="J39" s="46">
        <f t="shared" ref="J39" si="10">H39+I39</f>
        <v>0</v>
      </c>
      <c r="K39" s="46">
        <f>J39-G39</f>
        <v>0</v>
      </c>
      <c r="L39" s="48" t="str">
        <f>IF(OR($K$36&lt;&gt;0,$K$39&lt;&gt;0),G39+K39,"")</f>
        <v/>
      </c>
    </row>
    <row r="40" spans="1:12" ht="69.75" customHeight="1" thickTop="1" thickBot="1" x14ac:dyDescent="0.3">
      <c r="A40" s="64"/>
      <c r="B40" s="37"/>
      <c r="C40" s="76" t="s">
        <v>159</v>
      </c>
      <c r="D40" s="37"/>
      <c r="E40" s="37"/>
      <c r="F40" s="65" t="s">
        <v>160</v>
      </c>
      <c r="G40" s="92" t="s">
        <v>173</v>
      </c>
      <c r="H40" s="37"/>
      <c r="I40" s="37"/>
      <c r="J40" s="76" t="s">
        <v>161</v>
      </c>
      <c r="K40" s="76" t="str">
        <f>IF(K39&lt;0, "","Additional OS grant requested (difference between the future and previously awarded OS)")</f>
        <v>Additional OS grant requested (difference between the future and previously awarded OS)</v>
      </c>
      <c r="L40" s="76" t="str">
        <f>IF(OR($K$36&lt;&gt;0,$K$39&lt;&gt;0), "Calculated OS based on the amended number of mobilities, minus transfer from OS","")</f>
        <v/>
      </c>
    </row>
    <row r="41" spans="1:12" ht="61.5" customHeight="1" thickTop="1" thickBot="1" x14ac:dyDescent="0.3">
      <c r="A41" s="72" t="s">
        <v>172</v>
      </c>
      <c r="B41" s="37"/>
      <c r="C41" s="46"/>
      <c r="D41" s="37"/>
      <c r="E41" s="37"/>
      <c r="F41" s="46">
        <f>-(F39)</f>
        <v>0</v>
      </c>
      <c r="G41" s="46">
        <f>C41+F41</f>
        <v>0</v>
      </c>
      <c r="H41" s="37"/>
      <c r="I41" s="37"/>
      <c r="J41" s="46">
        <f>MIN((MIN(100,J36)*350+(J36&gt;100)*(AJ36-100)*200),G41)</f>
        <v>0</v>
      </c>
      <c r="K41" s="46" t="e">
        <f>L41-C41</f>
        <v>#VALUE!</v>
      </c>
      <c r="L41" s="46" t="str">
        <f>IF(OR($K$36&lt;&gt;0,$K$39&lt;&gt;0),(MIN(100,L36)*350+((L36)&gt;100)*(L36-100)*200)+F41,"")</f>
        <v/>
      </c>
    </row>
    <row r="42" spans="1:12" ht="61.5" customHeight="1" thickTop="1" thickBot="1" x14ac:dyDescent="0.3">
      <c r="A42" s="64"/>
      <c r="B42" s="37"/>
      <c r="C42" s="76" t="s">
        <v>145</v>
      </c>
      <c r="D42" s="37"/>
      <c r="E42" s="37"/>
      <c r="F42" s="37"/>
      <c r="G42" s="76" t="s">
        <v>146</v>
      </c>
      <c r="H42" s="37"/>
      <c r="I42" s="37"/>
      <c r="J42" s="76" t="s">
        <v>162</v>
      </c>
      <c r="K42" s="77" t="str">
        <f>IF(E43&lt;0,"Funds to be recovered by the NA","Additional mobility grants plus OS requested")</f>
        <v>Additional mobility grants plus OS requested</v>
      </c>
      <c r="L42" s="77" t="str">
        <f>IF(OR($K$36&lt;&gt;0,$K$39&lt;&gt;0), "Calculated mobility numbers and grants (for the grant agreement amendment)", "")</f>
        <v/>
      </c>
    </row>
    <row r="43" spans="1:12" ht="61.5" customHeight="1" thickTop="1" thickBot="1" x14ac:dyDescent="0.3">
      <c r="A43" s="72" t="s">
        <v>95</v>
      </c>
      <c r="B43" s="37"/>
      <c r="C43" s="46">
        <f>C39+C41</f>
        <v>0</v>
      </c>
      <c r="D43" s="37"/>
      <c r="E43" s="37"/>
      <c r="F43" s="37"/>
      <c r="G43" s="46">
        <f>G39+G41</f>
        <v>0</v>
      </c>
      <c r="H43" s="37"/>
      <c r="I43" s="37"/>
      <c r="J43" s="46">
        <f>J39+J41</f>
        <v>0</v>
      </c>
      <c r="K43" s="46" t="e">
        <f>K39+K41</f>
        <v>#VALUE!</v>
      </c>
      <c r="L43" s="46" t="str">
        <f>IF(OR($K$36&lt;&gt;0,$K$39&lt;&gt;0),L39+L41,"")</f>
        <v/>
      </c>
    </row>
    <row r="44" spans="1:12" ht="15.75" thickTop="1" x14ac:dyDescent="0.25"/>
  </sheetData>
  <mergeCells count="8">
    <mergeCell ref="D1:F1"/>
    <mergeCell ref="A2:A7"/>
    <mergeCell ref="A35:A39"/>
    <mergeCell ref="A20:A24"/>
    <mergeCell ref="A8:A13"/>
    <mergeCell ref="A14:A19"/>
    <mergeCell ref="A25:A29"/>
    <mergeCell ref="A30:A34"/>
  </mergeCells>
  <conditionalFormatting sqref="C35">
    <cfRule type="expression" dxfId="18" priority="30">
      <formula>((#REF!+#REF!)&lt;&gt;#REF!)</formula>
    </cfRule>
  </conditionalFormatting>
  <conditionalFormatting sqref="C33:C34">
    <cfRule type="expression" dxfId="17" priority="28">
      <formula>((#REF!+#REF!)&lt;&gt;#REF!)</formula>
    </cfRule>
  </conditionalFormatting>
  <conditionalFormatting sqref="C37:C39">
    <cfRule type="expression" dxfId="16" priority="27">
      <formula>((#REF!+#REF!)&lt;&gt;#REF!)</formula>
    </cfRule>
  </conditionalFormatting>
  <conditionalFormatting sqref="J35 L35 G35">
    <cfRule type="expression" dxfId="15" priority="25">
      <formula>((#REF!+#REF!)&lt;&gt;#REF!)</formula>
    </cfRule>
  </conditionalFormatting>
  <conditionalFormatting sqref="H35">
    <cfRule type="expression" dxfId="14" priority="16">
      <formula>((#REF!+#REF!)&lt;&gt;#REF!)</formula>
    </cfRule>
  </conditionalFormatting>
  <conditionalFormatting sqref="I35">
    <cfRule type="expression" dxfId="13" priority="15">
      <formula>((#REF!+#REF!)&lt;&gt;#REF!)</formula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G23"/>
  <sheetViews>
    <sheetView zoomScale="145" zoomScaleNormal="145" workbookViewId="0">
      <selection activeCell="H10" sqref="H10"/>
    </sheetView>
  </sheetViews>
  <sheetFormatPr defaultColWidth="9.140625" defaultRowHeight="15" x14ac:dyDescent="0.25"/>
  <cols>
    <col min="1" max="1" width="15.5703125" customWidth="1"/>
    <col min="2" max="2" width="19.28515625" customWidth="1"/>
    <col min="3" max="3" width="32.42578125" customWidth="1"/>
    <col min="4" max="6" width="15.5703125" customWidth="1"/>
  </cols>
  <sheetData>
    <row r="1" spans="1:7" x14ac:dyDescent="0.25">
      <c r="A1" s="106" t="s">
        <v>101</v>
      </c>
      <c r="B1" s="107"/>
      <c r="C1" s="107"/>
      <c r="D1" s="107"/>
      <c r="E1" s="107"/>
      <c r="F1" s="108"/>
      <c r="G1" s="2"/>
    </row>
    <row r="2" spans="1:7" ht="22.5" x14ac:dyDescent="0.25">
      <c r="A2" s="18" t="s">
        <v>96</v>
      </c>
      <c r="B2" s="18" t="s">
        <v>0</v>
      </c>
      <c r="C2" s="30" t="s">
        <v>106</v>
      </c>
      <c r="D2" s="19" t="s">
        <v>104</v>
      </c>
      <c r="E2" s="19" t="s">
        <v>170</v>
      </c>
      <c r="F2" s="19" t="s">
        <v>171</v>
      </c>
      <c r="G2" s="1"/>
    </row>
    <row r="3" spans="1:7" ht="15.75" x14ac:dyDescent="0.25">
      <c r="A3" s="13" t="s">
        <v>1</v>
      </c>
      <c r="B3" s="3" t="s">
        <v>87</v>
      </c>
      <c r="C3" s="22"/>
      <c r="D3" s="20"/>
      <c r="E3" s="21"/>
      <c r="F3" s="21"/>
      <c r="G3" s="1"/>
    </row>
    <row r="4" spans="1:7" ht="15.75" x14ac:dyDescent="0.25">
      <c r="A4" s="13" t="s">
        <v>1</v>
      </c>
      <c r="B4" s="3" t="s">
        <v>88</v>
      </c>
      <c r="C4" s="22"/>
      <c r="D4" s="20"/>
      <c r="E4" s="21"/>
      <c r="F4" s="21"/>
      <c r="G4" s="1"/>
    </row>
    <row r="5" spans="1:7" ht="15.75" x14ac:dyDescent="0.25">
      <c r="A5" s="13" t="s">
        <v>1</v>
      </c>
      <c r="B5" s="3" t="s">
        <v>89</v>
      </c>
      <c r="C5" s="22"/>
      <c r="D5" s="20"/>
      <c r="E5" s="21"/>
      <c r="F5" s="21"/>
      <c r="G5" s="1"/>
    </row>
    <row r="6" spans="1:7" ht="15.75" x14ac:dyDescent="0.25">
      <c r="A6" s="13" t="s">
        <v>1</v>
      </c>
      <c r="B6" s="3" t="s">
        <v>103</v>
      </c>
      <c r="C6" s="22"/>
      <c r="D6" s="20"/>
      <c r="E6" s="21"/>
      <c r="F6" s="21"/>
      <c r="G6" s="1"/>
    </row>
    <row r="7" spans="1:7" ht="15.75" x14ac:dyDescent="0.25">
      <c r="A7" s="13" t="s">
        <v>2</v>
      </c>
      <c r="B7" s="3" t="s">
        <v>87</v>
      </c>
      <c r="C7" s="22"/>
      <c r="D7" s="20"/>
      <c r="E7" s="21"/>
      <c r="F7" s="21"/>
      <c r="G7" s="1"/>
    </row>
    <row r="8" spans="1:7" ht="15.75" x14ac:dyDescent="0.25">
      <c r="A8" s="13" t="s">
        <v>2</v>
      </c>
      <c r="B8" s="3" t="s">
        <v>88</v>
      </c>
      <c r="C8" s="22"/>
      <c r="D8" s="20"/>
      <c r="E8" s="21"/>
      <c r="F8" s="21"/>
      <c r="G8" s="1"/>
    </row>
    <row r="9" spans="1:7" ht="15.75" x14ac:dyDescent="0.25">
      <c r="A9" s="13" t="s">
        <v>2</v>
      </c>
      <c r="B9" s="3" t="s">
        <v>89</v>
      </c>
      <c r="C9" s="22"/>
      <c r="D9" s="20"/>
      <c r="E9" s="21"/>
      <c r="F9" s="21"/>
      <c r="G9" s="1"/>
    </row>
    <row r="10" spans="1:7" ht="15.75" x14ac:dyDescent="0.25">
      <c r="A10" s="13" t="s">
        <v>2</v>
      </c>
      <c r="B10" s="3" t="s">
        <v>4</v>
      </c>
      <c r="C10" s="22"/>
      <c r="D10" s="20"/>
      <c r="E10" s="21"/>
      <c r="F10" s="21"/>
      <c r="G10" s="1"/>
    </row>
    <row r="11" spans="1:7" x14ac:dyDescent="0.25">
      <c r="A11" s="4" t="s">
        <v>3</v>
      </c>
      <c r="B11" s="5"/>
      <c r="C11" s="11">
        <f>SUM(C3:C10)</f>
        <v>0</v>
      </c>
      <c r="D11" s="12">
        <f>SUM(D3:D10)</f>
        <v>0</v>
      </c>
      <c r="E11" s="6">
        <f>SUM(E3:E10)</f>
        <v>0</v>
      </c>
      <c r="F11" s="6">
        <f>SUM(F3:F10)</f>
        <v>0</v>
      </c>
      <c r="G11" s="7"/>
    </row>
    <row r="12" spans="1:7" ht="15.75" x14ac:dyDescent="0.25">
      <c r="A12" s="8"/>
      <c r="B12" s="9"/>
      <c r="C12" s="9"/>
      <c r="D12" s="10"/>
      <c r="E12" s="10"/>
      <c r="F12" s="10"/>
      <c r="G12" s="1"/>
    </row>
    <row r="13" spans="1:7" x14ac:dyDescent="0.25">
      <c r="A13" s="106" t="s">
        <v>102</v>
      </c>
      <c r="B13" s="107"/>
      <c r="C13" s="107"/>
      <c r="D13" s="107"/>
      <c r="E13" s="107"/>
      <c r="F13" s="108"/>
      <c r="G13" s="2"/>
    </row>
    <row r="14" spans="1:7" ht="22.5" x14ac:dyDescent="0.25">
      <c r="A14" s="18" t="s">
        <v>96</v>
      </c>
      <c r="B14" s="18" t="s">
        <v>0</v>
      </c>
      <c r="C14" s="30" t="s">
        <v>106</v>
      </c>
      <c r="D14" s="19" t="s">
        <v>105</v>
      </c>
      <c r="E14" s="19" t="s">
        <v>170</v>
      </c>
      <c r="F14" s="19" t="s">
        <v>171</v>
      </c>
      <c r="G14" s="1"/>
    </row>
    <row r="15" spans="1:7" ht="15.75" x14ac:dyDescent="0.25">
      <c r="A15" s="13" t="s">
        <v>5</v>
      </c>
      <c r="B15" s="3" t="s">
        <v>90</v>
      </c>
      <c r="C15" s="22"/>
      <c r="D15" s="20"/>
      <c r="E15" s="21"/>
      <c r="F15" s="21"/>
      <c r="G15" s="1"/>
    </row>
    <row r="16" spans="1:7" ht="15.75" x14ac:dyDescent="0.25">
      <c r="A16" s="13" t="s">
        <v>5</v>
      </c>
      <c r="B16" s="3" t="s">
        <v>91</v>
      </c>
      <c r="C16" s="22"/>
      <c r="D16" s="20"/>
      <c r="E16" s="21"/>
      <c r="F16" s="21"/>
      <c r="G16" s="1"/>
    </row>
    <row r="17" spans="1:7" ht="15.75" x14ac:dyDescent="0.25">
      <c r="A17" s="13" t="s">
        <v>5</v>
      </c>
      <c r="B17" s="3" t="s">
        <v>92</v>
      </c>
      <c r="C17" s="22"/>
      <c r="D17" s="20"/>
      <c r="E17" s="21"/>
      <c r="F17" s="21"/>
      <c r="G17" s="1"/>
    </row>
    <row r="18" spans="1:7" ht="15.75" x14ac:dyDescent="0.25">
      <c r="A18" s="13" t="s">
        <v>5</v>
      </c>
      <c r="B18" s="3" t="s">
        <v>93</v>
      </c>
      <c r="C18" s="22"/>
      <c r="D18" s="20"/>
      <c r="E18" s="21"/>
      <c r="F18" s="21"/>
      <c r="G18" s="1"/>
    </row>
    <row r="19" spans="1:7" ht="15.75" x14ac:dyDescent="0.25">
      <c r="A19" s="13" t="s">
        <v>6</v>
      </c>
      <c r="B19" s="3" t="s">
        <v>90</v>
      </c>
      <c r="C19" s="22"/>
      <c r="D19" s="20"/>
      <c r="E19" s="21"/>
      <c r="F19" s="21"/>
      <c r="G19" s="1"/>
    </row>
    <row r="20" spans="1:7" ht="15.75" x14ac:dyDescent="0.25">
      <c r="A20" s="13" t="s">
        <v>6</v>
      </c>
      <c r="B20" s="3" t="s">
        <v>91</v>
      </c>
      <c r="C20" s="22"/>
      <c r="D20" s="20"/>
      <c r="E20" s="21"/>
      <c r="F20" s="21"/>
      <c r="G20" s="1"/>
    </row>
    <row r="21" spans="1:7" ht="15.75" x14ac:dyDescent="0.25">
      <c r="A21" s="13" t="s">
        <v>6</v>
      </c>
      <c r="B21" s="3" t="s">
        <v>92</v>
      </c>
      <c r="C21" s="22"/>
      <c r="D21" s="20"/>
      <c r="E21" s="21"/>
      <c r="F21" s="21"/>
      <c r="G21" s="1"/>
    </row>
    <row r="22" spans="1:7" ht="15.75" x14ac:dyDescent="0.25">
      <c r="A22" s="13" t="s">
        <v>6</v>
      </c>
      <c r="B22" s="3" t="s">
        <v>93</v>
      </c>
      <c r="C22" s="22"/>
      <c r="D22" s="20"/>
      <c r="E22" s="21"/>
      <c r="F22" s="21"/>
      <c r="G22" s="1"/>
    </row>
    <row r="23" spans="1:7" x14ac:dyDescent="0.25">
      <c r="A23" s="4" t="s">
        <v>7</v>
      </c>
      <c r="B23" s="5"/>
      <c r="C23" s="11">
        <f>SUM(C15:C22)</f>
        <v>0</v>
      </c>
      <c r="D23" s="12">
        <f>SUM(D15:D22)</f>
        <v>0</v>
      </c>
      <c r="E23" s="6">
        <f>SUM(E15:E22)</f>
        <v>0</v>
      </c>
      <c r="F23" s="6">
        <f>SUM(F15:F22)</f>
        <v>0</v>
      </c>
      <c r="G23" s="7"/>
    </row>
  </sheetData>
  <mergeCells count="2">
    <mergeCell ref="A1:F1"/>
    <mergeCell ref="A13:F13"/>
  </mergeCells>
  <conditionalFormatting sqref="D3:D10">
    <cfRule type="expression" dxfId="12" priority="16">
      <formula>((#REF!="CST")+(#REF!="KMOB"))*ISBLANK(#REF!)</formula>
    </cfRule>
    <cfRule type="expression" dxfId="11" priority="17">
      <formula>((#REF!="CST")+(#REF!="KMOB"))*(#REF!&lt;0.25)</formula>
    </cfRule>
    <cfRule type="expression" dxfId="10" priority="18">
      <formula>((#REF!="CST")+(#REF!="KMOB"))*(#REF!&gt;12)</formula>
    </cfRule>
    <cfRule type="expression" dxfId="9" priority="19">
      <formula>((#REF!="CST")+(#REF!="KMOB"))*((#REF!&lt;0.1)+(#REF!&gt;12))</formula>
    </cfRule>
    <cfRule type="expression" dxfId="8" priority="20">
      <formula>(#REF!+#REF!)&gt;12</formula>
    </cfRule>
  </conditionalFormatting>
  <conditionalFormatting sqref="D15:D22">
    <cfRule type="expression" dxfId="7" priority="1">
      <formula>((#REF!="CST")+(#REF!="KMOB"))*ISBLANK(#REF!)</formula>
    </cfRule>
    <cfRule type="expression" dxfId="6" priority="2">
      <formula>((#REF!="CST")+(#REF!="KMOB"))*(#REF!&lt;0.25)</formula>
    </cfRule>
    <cfRule type="expression" dxfId="5" priority="3">
      <formula>((#REF!="CST")+(#REF!="KMOB"))*(#REF!&gt;12)</formula>
    </cfRule>
    <cfRule type="expression" dxfId="4" priority="4">
      <formula>((#REF!="CST")+(#REF!="KMOB"))*((#REF!&lt;0.1)+(#REF!&gt;12))</formula>
    </cfRule>
    <cfRule type="expression" dxfId="3" priority="5">
      <formula>(#REF!+#REF!)&gt;12</formula>
    </cfRule>
  </conditionalFormatting>
  <dataValidations count="6">
    <dataValidation allowBlank="1" showErrorMessage="1" error="A beírható értékek: 'Új hallgató tanulmányok' vagy 'Új hallgató szakmai gyakorlat'_x000a_" sqref="A3:A10 A15:A22"/>
    <dataValidation type="whole" operator="greaterThan" allowBlank="1" showErrorMessage="1" errorTitle="Figyelem!" error="Egész számot adjon meg!" sqref="D15 D3">
      <formula1>0</formula1>
    </dataValidation>
    <dataValidation showInputMessage="1" showErrorMessage="1" sqref="C4:C10 C16:C22"/>
    <dataValidation type="decimal" operator="greaterThanOrEqual" allowBlank="1" showErrorMessage="1" errorTitle="Figyelem!" error="A lépték tört hónapok esetén 0,25!" sqref="D16:D22 D4:D10">
      <formula1>0</formula1>
    </dataValidation>
    <dataValidation operator="lessThanOrEqual" allowBlank="1" showErrorMessage="1" errorTitle="Figyelem!" sqref="E3:F10 E15:F22"/>
    <dataValidation allowBlank="1" showInputMessage="1" showErrorMessage="1" error="Válasszon a legördülő értékek közül!" sqref="B3:B10 B15:B22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J34"/>
  <sheetViews>
    <sheetView workbookViewId="0">
      <selection activeCell="I8" sqref="I8"/>
    </sheetView>
  </sheetViews>
  <sheetFormatPr defaultColWidth="9.140625" defaultRowHeight="15" x14ac:dyDescent="0.25"/>
  <cols>
    <col min="1" max="2" width="12" customWidth="1"/>
    <col min="3" max="3" width="3.85546875" customWidth="1"/>
    <col min="4" max="5" width="12" customWidth="1"/>
    <col min="6" max="6" width="4.140625" customWidth="1"/>
    <col min="7" max="7" width="11.140625" customWidth="1"/>
    <col min="8" max="8" width="13.140625" bestFit="1" customWidth="1"/>
    <col min="9" max="9" width="7.5703125" bestFit="1" customWidth="1"/>
    <col min="10" max="10" width="9" bestFit="1" customWidth="1"/>
  </cols>
  <sheetData>
    <row r="1" spans="1:10" ht="22.5" x14ac:dyDescent="0.25">
      <c r="A1" s="14" t="s">
        <v>8</v>
      </c>
      <c r="B1" s="14" t="s">
        <v>9</v>
      </c>
      <c r="C1" s="14"/>
      <c r="D1" s="14" t="s">
        <v>10</v>
      </c>
      <c r="E1" s="14" t="s">
        <v>9</v>
      </c>
      <c r="F1" s="14"/>
      <c r="G1" s="14" t="s">
        <v>177</v>
      </c>
      <c r="H1" s="14" t="s">
        <v>11</v>
      </c>
      <c r="I1" s="14" t="s">
        <v>12</v>
      </c>
      <c r="J1" s="14" t="s">
        <v>13</v>
      </c>
    </row>
    <row r="2" spans="1:10" x14ac:dyDescent="0.25">
      <c r="A2" s="15" t="s">
        <v>14</v>
      </c>
      <c r="B2" s="31"/>
      <c r="C2" s="15"/>
      <c r="D2" s="15" t="s">
        <v>15</v>
      </c>
      <c r="E2" s="31"/>
      <c r="F2" s="15"/>
      <c r="G2" s="16" t="s">
        <v>16</v>
      </c>
      <c r="H2" s="17" t="s">
        <v>17</v>
      </c>
      <c r="I2" s="17" t="s">
        <v>14</v>
      </c>
      <c r="J2" s="17" t="s">
        <v>18</v>
      </c>
    </row>
    <row r="3" spans="1:10" x14ac:dyDescent="0.25">
      <c r="A3" s="15" t="s">
        <v>19</v>
      </c>
      <c r="B3" s="31"/>
      <c r="C3" s="15"/>
      <c r="D3" s="15" t="s">
        <v>18</v>
      </c>
      <c r="E3" s="31"/>
      <c r="F3" s="15"/>
      <c r="G3" s="16" t="s">
        <v>20</v>
      </c>
      <c r="H3" s="17" t="s">
        <v>21</v>
      </c>
      <c r="I3" s="17" t="s">
        <v>19</v>
      </c>
      <c r="J3" s="17" t="s">
        <v>18</v>
      </c>
    </row>
    <row r="4" spans="1:10" x14ac:dyDescent="0.25">
      <c r="A4" s="15" t="s">
        <v>22</v>
      </c>
      <c r="B4" s="31"/>
      <c r="C4" s="15"/>
      <c r="D4" s="15" t="s">
        <v>23</v>
      </c>
      <c r="E4" s="31"/>
      <c r="F4" s="15"/>
      <c r="G4" s="16" t="s">
        <v>24</v>
      </c>
      <c r="H4" s="17" t="s">
        <v>25</v>
      </c>
      <c r="I4" s="17" t="s">
        <v>22</v>
      </c>
      <c r="J4" s="17" t="s">
        <v>18</v>
      </c>
    </row>
    <row r="5" spans="1:10" x14ac:dyDescent="0.25">
      <c r="A5" s="15"/>
      <c r="B5" s="15"/>
      <c r="C5" s="15"/>
      <c r="D5" s="15" t="s">
        <v>26</v>
      </c>
      <c r="E5" s="31"/>
      <c r="F5" s="15"/>
      <c r="G5" s="16" t="s">
        <v>27</v>
      </c>
      <c r="H5" s="17" t="s">
        <v>28</v>
      </c>
      <c r="I5" s="17" t="s">
        <v>19</v>
      </c>
      <c r="J5" s="17" t="s">
        <v>18</v>
      </c>
    </row>
    <row r="6" spans="1:10" x14ac:dyDescent="0.25">
      <c r="A6" s="15"/>
      <c r="B6" s="15"/>
      <c r="C6" s="15"/>
      <c r="D6" s="15"/>
      <c r="E6" s="15"/>
      <c r="F6" s="15"/>
      <c r="G6" s="16" t="s">
        <v>29</v>
      </c>
      <c r="H6" s="17" t="s">
        <v>30</v>
      </c>
      <c r="I6" s="17" t="s">
        <v>19</v>
      </c>
      <c r="J6" s="17" t="s">
        <v>18</v>
      </c>
    </row>
    <row r="7" spans="1:10" x14ac:dyDescent="0.25">
      <c r="A7" s="15"/>
      <c r="B7" s="15"/>
      <c r="C7" s="15"/>
      <c r="D7" s="15"/>
      <c r="E7" s="15"/>
      <c r="F7" s="15"/>
      <c r="G7" s="16" t="s">
        <v>31</v>
      </c>
      <c r="H7" s="17" t="s">
        <v>32</v>
      </c>
      <c r="I7" s="17" t="s">
        <v>19</v>
      </c>
      <c r="J7" s="17" t="s">
        <v>23</v>
      </c>
    </row>
    <row r="8" spans="1:10" x14ac:dyDescent="0.25">
      <c r="A8" s="15"/>
      <c r="B8" s="15"/>
      <c r="C8" s="15"/>
      <c r="D8" s="15"/>
      <c r="E8" s="15"/>
      <c r="F8" s="15"/>
      <c r="G8" s="16" t="s">
        <v>33</v>
      </c>
      <c r="H8" s="17" t="s">
        <v>34</v>
      </c>
      <c r="I8" s="17" t="s">
        <v>14</v>
      </c>
      <c r="J8" s="17" t="s">
        <v>15</v>
      </c>
    </row>
    <row r="9" spans="1:10" x14ac:dyDescent="0.25">
      <c r="A9" s="15"/>
      <c r="B9" s="15"/>
      <c r="C9" s="15"/>
      <c r="D9" s="15"/>
      <c r="E9" s="15"/>
      <c r="F9" s="15"/>
      <c r="G9" s="16" t="s">
        <v>35</v>
      </c>
      <c r="H9" s="17" t="s">
        <v>36</v>
      </c>
      <c r="I9" s="17" t="s">
        <v>22</v>
      </c>
      <c r="J9" s="17" t="s">
        <v>26</v>
      </c>
    </row>
    <row r="10" spans="1:10" x14ac:dyDescent="0.25">
      <c r="A10" s="15"/>
      <c r="B10" s="15"/>
      <c r="C10" s="15"/>
      <c r="D10" s="15"/>
      <c r="E10" s="15"/>
      <c r="F10" s="15"/>
      <c r="G10" s="16" t="s">
        <v>37</v>
      </c>
      <c r="H10" s="17" t="s">
        <v>38</v>
      </c>
      <c r="I10" s="17" t="s">
        <v>19</v>
      </c>
      <c r="J10" s="17" t="s">
        <v>18</v>
      </c>
    </row>
    <row r="11" spans="1:10" x14ac:dyDescent="0.25">
      <c r="A11" s="15"/>
      <c r="B11" s="15"/>
      <c r="C11" s="15"/>
      <c r="D11" s="15"/>
      <c r="E11" s="15"/>
      <c r="F11" s="15"/>
      <c r="G11" s="16" t="s">
        <v>39</v>
      </c>
      <c r="H11" s="17" t="s">
        <v>40</v>
      </c>
      <c r="I11" s="17" t="s">
        <v>19</v>
      </c>
      <c r="J11" s="17" t="s">
        <v>23</v>
      </c>
    </row>
    <row r="12" spans="1:10" x14ac:dyDescent="0.25">
      <c r="A12" s="15"/>
      <c r="B12" s="15"/>
      <c r="C12" s="15"/>
      <c r="D12" s="15"/>
      <c r="E12" s="15"/>
      <c r="F12" s="15"/>
      <c r="G12" s="16" t="s">
        <v>41</v>
      </c>
      <c r="H12" s="17" t="s">
        <v>42</v>
      </c>
      <c r="I12" s="17" t="s">
        <v>14</v>
      </c>
      <c r="J12" s="17" t="s">
        <v>18</v>
      </c>
    </row>
    <row r="13" spans="1:10" x14ac:dyDescent="0.25">
      <c r="A13" s="15"/>
      <c r="B13" s="15"/>
      <c r="C13" s="15"/>
      <c r="D13" s="15"/>
      <c r="E13" s="15"/>
      <c r="F13" s="15"/>
      <c r="G13" s="16" t="s">
        <v>43</v>
      </c>
      <c r="H13" s="17" t="s">
        <v>44</v>
      </c>
      <c r="I13" s="17" t="s">
        <v>14</v>
      </c>
      <c r="J13" s="17" t="s">
        <v>18</v>
      </c>
    </row>
    <row r="14" spans="1:10" x14ac:dyDescent="0.25">
      <c r="A14" s="15"/>
      <c r="B14" s="15"/>
      <c r="C14" s="15"/>
      <c r="D14" s="15"/>
      <c r="E14" s="15"/>
      <c r="F14" s="15"/>
      <c r="G14" s="16" t="s">
        <v>45</v>
      </c>
      <c r="H14" s="17" t="s">
        <v>46</v>
      </c>
      <c r="I14" s="17" t="s">
        <v>14</v>
      </c>
      <c r="J14" s="17" t="s">
        <v>15</v>
      </c>
    </row>
    <row r="15" spans="1:10" x14ac:dyDescent="0.25">
      <c r="A15" s="15"/>
      <c r="B15" s="15"/>
      <c r="C15" s="15"/>
      <c r="D15" s="15"/>
      <c r="E15" s="15"/>
      <c r="F15" s="15"/>
      <c r="G15" s="16" t="s">
        <v>47</v>
      </c>
      <c r="H15" s="17" t="s">
        <v>48</v>
      </c>
      <c r="I15" s="17" t="s">
        <v>19</v>
      </c>
      <c r="J15" s="17" t="s">
        <v>26</v>
      </c>
    </row>
    <row r="16" spans="1:10" x14ac:dyDescent="0.25">
      <c r="A16" s="15"/>
      <c r="B16" s="15"/>
      <c r="C16" s="15"/>
      <c r="D16" s="15"/>
      <c r="E16" s="15"/>
      <c r="F16" s="15"/>
      <c r="G16" s="16" t="s">
        <v>49</v>
      </c>
      <c r="H16" s="17" t="s">
        <v>50</v>
      </c>
      <c r="I16" s="17" t="s">
        <v>22</v>
      </c>
      <c r="J16" s="17" t="s">
        <v>18</v>
      </c>
    </row>
    <row r="17" spans="1:10" x14ac:dyDescent="0.25">
      <c r="A17" s="15"/>
      <c r="B17" s="15"/>
      <c r="C17" s="15"/>
      <c r="D17" s="15"/>
      <c r="E17" s="15"/>
      <c r="F17" s="15"/>
      <c r="G17" s="16" t="s">
        <v>51</v>
      </c>
      <c r="H17" s="17" t="s">
        <v>52</v>
      </c>
      <c r="I17" s="17" t="s">
        <v>14</v>
      </c>
      <c r="J17" s="17" t="s">
        <v>15</v>
      </c>
    </row>
    <row r="18" spans="1:10" x14ac:dyDescent="0.25">
      <c r="A18" s="15"/>
      <c r="B18" s="15"/>
      <c r="C18" s="15"/>
      <c r="D18" s="15"/>
      <c r="E18" s="15"/>
      <c r="F18" s="15"/>
      <c r="G18" s="16" t="s">
        <v>53</v>
      </c>
      <c r="H18" s="17" t="s">
        <v>54</v>
      </c>
      <c r="I18" s="17" t="s">
        <v>19</v>
      </c>
      <c r="J18" s="17" t="s">
        <v>18</v>
      </c>
    </row>
    <row r="19" spans="1:10" x14ac:dyDescent="0.25">
      <c r="A19" s="15"/>
      <c r="B19" s="15"/>
      <c r="C19" s="15"/>
      <c r="D19" s="15"/>
      <c r="E19" s="15"/>
      <c r="F19" s="15"/>
      <c r="G19" s="16" t="s">
        <v>55</v>
      </c>
      <c r="H19" s="17" t="s">
        <v>56</v>
      </c>
      <c r="I19" s="17" t="s">
        <v>14</v>
      </c>
      <c r="J19" s="17" t="s">
        <v>18</v>
      </c>
    </row>
    <row r="20" spans="1:10" x14ac:dyDescent="0.25">
      <c r="A20" s="15"/>
      <c r="B20" s="15"/>
      <c r="C20" s="15"/>
      <c r="D20" s="15"/>
      <c r="E20" s="15"/>
      <c r="F20" s="15"/>
      <c r="G20" s="16" t="s">
        <v>57</v>
      </c>
      <c r="H20" s="17" t="s">
        <v>58</v>
      </c>
      <c r="I20" s="17" t="s">
        <v>14</v>
      </c>
      <c r="J20" s="17" t="s">
        <v>18</v>
      </c>
    </row>
    <row r="21" spans="1:10" x14ac:dyDescent="0.25">
      <c r="A21" s="15"/>
      <c r="B21" s="15"/>
      <c r="C21" s="15"/>
      <c r="D21" s="15"/>
      <c r="E21" s="15"/>
      <c r="F21" s="15"/>
      <c r="G21" s="16" t="s">
        <v>59</v>
      </c>
      <c r="H21" s="17" t="s">
        <v>60</v>
      </c>
      <c r="I21" s="17" t="s">
        <v>22</v>
      </c>
      <c r="J21" s="17" t="s">
        <v>26</v>
      </c>
    </row>
    <row r="22" spans="1:10" x14ac:dyDescent="0.25">
      <c r="A22" s="15"/>
      <c r="B22" s="15"/>
      <c r="C22" s="15"/>
      <c r="D22" s="15"/>
      <c r="E22" s="15"/>
      <c r="F22" s="15"/>
      <c r="G22" s="16" t="s">
        <v>61</v>
      </c>
      <c r="H22" s="17" t="s">
        <v>62</v>
      </c>
      <c r="I22" s="17" t="s">
        <v>19</v>
      </c>
      <c r="J22" s="17" t="s">
        <v>18</v>
      </c>
    </row>
    <row r="23" spans="1:10" x14ac:dyDescent="0.25">
      <c r="A23" s="15"/>
      <c r="B23" s="15"/>
      <c r="C23" s="15"/>
      <c r="D23" s="15"/>
      <c r="E23" s="15"/>
      <c r="F23" s="15"/>
      <c r="G23" s="16" t="s">
        <v>63</v>
      </c>
      <c r="H23" s="17" t="s">
        <v>64</v>
      </c>
      <c r="I23" s="17" t="s">
        <v>22</v>
      </c>
      <c r="J23" s="17" t="s">
        <v>23</v>
      </c>
    </row>
    <row r="24" spans="1:10" x14ac:dyDescent="0.25">
      <c r="A24" s="15"/>
      <c r="B24" s="15"/>
      <c r="C24" s="15"/>
      <c r="D24" s="15"/>
      <c r="E24" s="15"/>
      <c r="F24" s="15"/>
      <c r="G24" s="16" t="s">
        <v>65</v>
      </c>
      <c r="H24" s="17" t="s">
        <v>66</v>
      </c>
      <c r="I24" s="17" t="s">
        <v>22</v>
      </c>
      <c r="J24" s="17" t="s">
        <v>23</v>
      </c>
    </row>
    <row r="25" spans="1:10" x14ac:dyDescent="0.25">
      <c r="A25" s="15"/>
      <c r="B25" s="15"/>
      <c r="C25" s="15"/>
      <c r="D25" s="15"/>
      <c r="E25" s="15"/>
      <c r="F25" s="15"/>
      <c r="G25" s="16" t="s">
        <v>67</v>
      </c>
      <c r="H25" s="17" t="s">
        <v>68</v>
      </c>
      <c r="I25" s="17" t="s">
        <v>22</v>
      </c>
      <c r="J25" s="17" t="s">
        <v>23</v>
      </c>
    </row>
    <row r="26" spans="1:10" x14ac:dyDescent="0.25">
      <c r="A26" s="15"/>
      <c r="B26" s="15"/>
      <c r="C26" s="15"/>
      <c r="D26" s="15"/>
      <c r="E26" s="15"/>
      <c r="F26" s="15"/>
      <c r="G26" s="16" t="s">
        <v>69</v>
      </c>
      <c r="H26" s="17" t="s">
        <v>70</v>
      </c>
      <c r="I26" s="17" t="s">
        <v>19</v>
      </c>
      <c r="J26" s="17" t="s">
        <v>15</v>
      </c>
    </row>
    <row r="27" spans="1:10" x14ac:dyDescent="0.25">
      <c r="A27" s="15"/>
      <c r="B27" s="15"/>
      <c r="C27" s="15"/>
      <c r="D27" s="15"/>
      <c r="E27" s="15"/>
      <c r="F27" s="15"/>
      <c r="G27" s="16" t="s">
        <v>71</v>
      </c>
      <c r="H27" s="17" t="s">
        <v>72</v>
      </c>
      <c r="I27" s="17" t="s">
        <v>14</v>
      </c>
      <c r="J27" s="17" t="s">
        <v>18</v>
      </c>
    </row>
    <row r="28" spans="1:10" x14ac:dyDescent="0.25">
      <c r="A28" s="15"/>
      <c r="B28" s="15"/>
      <c r="C28" s="15"/>
      <c r="D28" s="15"/>
      <c r="E28" s="15"/>
      <c r="F28" s="15"/>
      <c r="G28" s="16" t="s">
        <v>73</v>
      </c>
      <c r="H28" s="17" t="s">
        <v>74</v>
      </c>
      <c r="I28" s="17" t="s">
        <v>22</v>
      </c>
      <c r="J28" s="17" t="s">
        <v>18</v>
      </c>
    </row>
    <row r="29" spans="1:10" x14ac:dyDescent="0.25">
      <c r="A29" s="15"/>
      <c r="B29" s="15"/>
      <c r="C29" s="15"/>
      <c r="D29" s="15"/>
      <c r="E29" s="15"/>
      <c r="F29" s="15"/>
      <c r="G29" s="16" t="s">
        <v>75</v>
      </c>
      <c r="H29" s="17" t="s">
        <v>76</v>
      </c>
      <c r="I29" s="17" t="s">
        <v>19</v>
      </c>
      <c r="J29" s="17" t="s">
        <v>23</v>
      </c>
    </row>
    <row r="30" spans="1:10" x14ac:dyDescent="0.25">
      <c r="A30" s="15"/>
      <c r="B30" s="15"/>
      <c r="C30" s="15"/>
      <c r="D30" s="15"/>
      <c r="E30" s="15"/>
      <c r="F30" s="15"/>
      <c r="G30" s="16" t="s">
        <v>77</v>
      </c>
      <c r="H30" s="17" t="s">
        <v>78</v>
      </c>
      <c r="I30" s="17" t="s">
        <v>22</v>
      </c>
      <c r="J30" s="17" t="s">
        <v>18</v>
      </c>
    </row>
    <row r="31" spans="1:10" x14ac:dyDescent="0.25">
      <c r="A31" s="15"/>
      <c r="B31" s="15"/>
      <c r="C31" s="15"/>
      <c r="D31" s="15"/>
      <c r="E31" s="15"/>
      <c r="F31" s="15"/>
      <c r="G31" s="16" t="s">
        <v>79</v>
      </c>
      <c r="H31" s="17" t="s">
        <v>80</v>
      </c>
      <c r="I31" s="17" t="s">
        <v>14</v>
      </c>
      <c r="J31" s="17" t="s">
        <v>15</v>
      </c>
    </row>
    <row r="32" spans="1:10" x14ac:dyDescent="0.25">
      <c r="A32" s="15"/>
      <c r="B32" s="15"/>
      <c r="C32" s="15"/>
      <c r="D32" s="15"/>
      <c r="E32" s="15"/>
      <c r="F32" s="15"/>
      <c r="G32" s="16" t="s">
        <v>81</v>
      </c>
      <c r="H32" s="17" t="s">
        <v>82</v>
      </c>
      <c r="I32" s="17" t="s">
        <v>19</v>
      </c>
      <c r="J32" s="17" t="s">
        <v>26</v>
      </c>
    </row>
    <row r="33" spans="1:10" x14ac:dyDescent="0.25">
      <c r="A33" s="15"/>
      <c r="B33" s="15"/>
      <c r="C33" s="15"/>
      <c r="D33" s="15"/>
      <c r="E33" s="15"/>
      <c r="F33" s="15"/>
      <c r="G33" s="16" t="s">
        <v>83</v>
      </c>
      <c r="H33" s="17" t="s">
        <v>84</v>
      </c>
      <c r="I33" s="17" t="s">
        <v>22</v>
      </c>
      <c r="J33" s="17" t="s">
        <v>23</v>
      </c>
    </row>
    <row r="34" spans="1:10" x14ac:dyDescent="0.25">
      <c r="A34" s="15"/>
      <c r="B34" s="15"/>
      <c r="C34" s="15"/>
      <c r="D34" s="15"/>
      <c r="E34" s="15"/>
      <c r="F34" s="15"/>
      <c r="G34" s="16" t="s">
        <v>85</v>
      </c>
      <c r="H34" s="17" t="s">
        <v>86</v>
      </c>
      <c r="I34" s="17" t="s">
        <v>19</v>
      </c>
      <c r="J34" s="17" t="s">
        <v>18</v>
      </c>
    </row>
  </sheetData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5"/>
  <sheetViews>
    <sheetView tabSelected="1" workbookViewId="0">
      <selection activeCell="D33" sqref="D33"/>
    </sheetView>
  </sheetViews>
  <sheetFormatPr defaultRowHeight="15" x14ac:dyDescent="0.25"/>
  <cols>
    <col min="1" max="1" width="35.28515625" customWidth="1"/>
    <col min="2" max="2" width="24.42578125" customWidth="1"/>
    <col min="3" max="3" width="66" customWidth="1"/>
    <col min="4" max="4" width="28.85546875" customWidth="1"/>
  </cols>
  <sheetData>
    <row r="1" spans="1:4" ht="15.75" x14ac:dyDescent="0.25">
      <c r="A1" s="82" t="s">
        <v>121</v>
      </c>
      <c r="B1" s="81"/>
      <c r="C1" s="81"/>
      <c r="D1" s="81"/>
    </row>
    <row r="2" spans="1:4" x14ac:dyDescent="0.25">
      <c r="A2" s="81"/>
      <c r="B2" s="81"/>
      <c r="C2" s="81"/>
      <c r="D2" s="81"/>
    </row>
    <row r="3" spans="1:4" ht="18.75" x14ac:dyDescent="0.3">
      <c r="A3" s="83" t="s">
        <v>120</v>
      </c>
      <c r="B3" s="84"/>
      <c r="C3" s="84"/>
      <c r="D3" s="84"/>
    </row>
    <row r="4" spans="1:4" x14ac:dyDescent="0.25">
      <c r="A4" s="85"/>
      <c r="B4" s="84"/>
      <c r="C4" s="84"/>
      <c r="D4" s="84"/>
    </row>
    <row r="5" spans="1:4" x14ac:dyDescent="0.25">
      <c r="A5" s="85" t="s">
        <v>174</v>
      </c>
      <c r="B5" s="84"/>
      <c r="C5" s="84"/>
      <c r="D5" s="84"/>
    </row>
    <row r="6" spans="1:4" ht="45.75" thickBot="1" x14ac:dyDescent="0.3">
      <c r="A6" s="86" t="s">
        <v>107</v>
      </c>
      <c r="B6" s="86" t="s">
        <v>114</v>
      </c>
      <c r="C6" s="86" t="s">
        <v>108</v>
      </c>
      <c r="D6" s="86" t="s">
        <v>113</v>
      </c>
    </row>
    <row r="7" spans="1:4" x14ac:dyDescent="0.25">
      <c r="A7" s="87" t="s">
        <v>109</v>
      </c>
      <c r="B7" s="93"/>
      <c r="C7" s="93"/>
      <c r="D7" s="93"/>
    </row>
    <row r="8" spans="1:4" x14ac:dyDescent="0.25">
      <c r="A8" s="88" t="s">
        <v>110</v>
      </c>
      <c r="B8" s="94"/>
      <c r="C8" s="94"/>
      <c r="D8" s="94"/>
    </row>
    <row r="9" spans="1:4" x14ac:dyDescent="0.25">
      <c r="A9" s="88" t="s">
        <v>111</v>
      </c>
      <c r="B9" s="94"/>
      <c r="C9" s="94"/>
      <c r="D9" s="94"/>
    </row>
    <row r="10" spans="1:4" ht="15.75" thickBot="1" x14ac:dyDescent="0.3">
      <c r="A10" s="89" t="s">
        <v>112</v>
      </c>
      <c r="B10" s="95"/>
      <c r="C10" s="95"/>
      <c r="D10" s="95"/>
    </row>
    <row r="11" spans="1:4" ht="15.75" thickBot="1" x14ac:dyDescent="0.3">
      <c r="A11" s="90" t="s">
        <v>118</v>
      </c>
      <c r="B11" s="96">
        <f>SUM(B7:B10)</f>
        <v>0</v>
      </c>
      <c r="C11" s="90"/>
      <c r="D11" s="96">
        <f>SUM(D7:D10)</f>
        <v>0</v>
      </c>
    </row>
    <row r="12" spans="1:4" ht="15.75" thickTop="1" x14ac:dyDescent="0.25">
      <c r="A12" s="84"/>
      <c r="B12" s="84"/>
      <c r="C12" s="84"/>
      <c r="D12" s="84"/>
    </row>
    <row r="13" spans="1:4" x14ac:dyDescent="0.25">
      <c r="A13" s="79" t="s">
        <v>175</v>
      </c>
      <c r="B13" s="81"/>
      <c r="C13" s="81"/>
      <c r="D13" s="81"/>
    </row>
    <row r="14" spans="1:4" ht="45.75" thickBot="1" x14ac:dyDescent="0.3">
      <c r="A14" s="86" t="s">
        <v>107</v>
      </c>
      <c r="B14" s="86" t="s">
        <v>116</v>
      </c>
      <c r="C14" s="86" t="s">
        <v>108</v>
      </c>
      <c r="D14" s="86" t="s">
        <v>117</v>
      </c>
    </row>
    <row r="15" spans="1:4" x14ac:dyDescent="0.25">
      <c r="A15" s="87" t="s">
        <v>109</v>
      </c>
      <c r="B15" s="93"/>
      <c r="C15" s="93"/>
      <c r="D15" s="93"/>
    </row>
    <row r="16" spans="1:4" x14ac:dyDescent="0.25">
      <c r="A16" s="88" t="s">
        <v>110</v>
      </c>
      <c r="B16" s="94"/>
      <c r="C16" s="94"/>
      <c r="D16" s="94"/>
    </row>
    <row r="17" spans="1:4" x14ac:dyDescent="0.25">
      <c r="A17" s="88" t="s">
        <v>111</v>
      </c>
      <c r="B17" s="94"/>
      <c r="C17" s="94"/>
      <c r="D17" s="94"/>
    </row>
    <row r="18" spans="1:4" ht="15.75" thickBot="1" x14ac:dyDescent="0.3">
      <c r="A18" s="89" t="s">
        <v>112</v>
      </c>
      <c r="B18" s="95"/>
      <c r="C18" s="95"/>
      <c r="D18" s="95"/>
    </row>
    <row r="19" spans="1:4" ht="15.75" thickBot="1" x14ac:dyDescent="0.3">
      <c r="A19" s="90" t="s">
        <v>119</v>
      </c>
      <c r="B19" s="96">
        <f>SUM(B15:B18)</f>
        <v>0</v>
      </c>
      <c r="C19" s="90"/>
      <c r="D19" s="96">
        <f>SUM(D15:D18)</f>
        <v>0</v>
      </c>
    </row>
    <row r="20" spans="1:4" ht="15.75" thickTop="1" x14ac:dyDescent="0.25">
      <c r="A20" s="84"/>
      <c r="B20" s="84"/>
      <c r="C20" s="84"/>
      <c r="D20" s="84"/>
    </row>
    <row r="21" spans="1:4" x14ac:dyDescent="0.25">
      <c r="A21" s="81"/>
      <c r="B21" s="81"/>
      <c r="C21" s="81"/>
      <c r="D21" s="81"/>
    </row>
    <row r="22" spans="1:4" ht="18.75" x14ac:dyDescent="0.3">
      <c r="A22" s="80" t="s">
        <v>115</v>
      </c>
      <c r="B22" s="81"/>
      <c r="C22" s="81"/>
      <c r="D22" s="81"/>
    </row>
    <row r="23" spans="1:4" x14ac:dyDescent="0.25">
      <c r="A23" s="81" t="s">
        <v>176</v>
      </c>
      <c r="B23" s="81"/>
      <c r="C23" s="81"/>
      <c r="D23" s="81"/>
    </row>
    <row r="24" spans="1:4" x14ac:dyDescent="0.25">
      <c r="A24" s="88" t="s">
        <v>113</v>
      </c>
      <c r="B24" s="94"/>
      <c r="C24" s="81"/>
      <c r="D24" s="81"/>
    </row>
    <row r="25" spans="1:4" x14ac:dyDescent="0.25">
      <c r="A25" s="88" t="s">
        <v>117</v>
      </c>
      <c r="B25" s="94"/>
      <c r="C25" s="81"/>
      <c r="D25" s="81"/>
    </row>
  </sheetData>
  <pageMargins left="0.7" right="0.7" top="0.7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5"/>
  <sheetViews>
    <sheetView workbookViewId="0">
      <selection activeCell="G11" sqref="G11:G13"/>
    </sheetView>
  </sheetViews>
  <sheetFormatPr defaultRowHeight="15" x14ac:dyDescent="0.25"/>
  <cols>
    <col min="1" max="1" width="35.85546875" customWidth="1"/>
    <col min="4" max="4" width="24.140625" customWidth="1"/>
  </cols>
  <sheetData>
    <row r="1" spans="1:7" ht="31.5" x14ac:dyDescent="0.25">
      <c r="A1" s="35" t="s">
        <v>94</v>
      </c>
    </row>
    <row r="3" spans="1:7" ht="15.75" thickBot="1" x14ac:dyDescent="0.3"/>
    <row r="4" spans="1:7" ht="15.75" thickBot="1" x14ac:dyDescent="0.3">
      <c r="A4" s="112" t="s">
        <v>164</v>
      </c>
      <c r="B4" s="113"/>
      <c r="C4" s="114"/>
      <c r="D4" s="114"/>
      <c r="E4" s="26"/>
    </row>
    <row r="5" spans="1:7" ht="16.5" thickTop="1" thickBot="1" x14ac:dyDescent="0.3">
      <c r="A5" s="109" t="s">
        <v>165</v>
      </c>
      <c r="B5" s="110"/>
      <c r="C5" s="111"/>
      <c r="D5" s="111"/>
      <c r="E5" s="27"/>
    </row>
    <row r="6" spans="1:7" ht="16.5" thickTop="1" thickBot="1" x14ac:dyDescent="0.3">
      <c r="A6" s="109" t="s">
        <v>166</v>
      </c>
      <c r="B6" s="110"/>
      <c r="C6" s="111"/>
      <c r="D6" s="111"/>
      <c r="E6" s="27"/>
    </row>
    <row r="7" spans="1:7" ht="16.5" thickTop="1" thickBot="1" x14ac:dyDescent="0.3">
      <c r="A7" s="109" t="str">
        <f>IF((E6+E5)&lt;E4,"Licenses to be reappropriated by NA","")</f>
        <v/>
      </c>
      <c r="B7" s="110"/>
      <c r="C7" s="111"/>
      <c r="D7" s="111"/>
      <c r="E7" s="28" t="str">
        <f>IF((E6+E5)&lt;E4,E4-(E6+E5),"")</f>
        <v/>
      </c>
    </row>
    <row r="8" spans="1:7" ht="16.5" thickTop="1" thickBot="1" x14ac:dyDescent="0.3">
      <c r="A8" s="118" t="s">
        <v>100</v>
      </c>
      <c r="B8" s="119"/>
      <c r="C8" s="120"/>
      <c r="D8" s="120"/>
      <c r="E8" s="29"/>
    </row>
    <row r="10" spans="1:7" ht="15.75" thickBot="1" x14ac:dyDescent="0.3"/>
    <row r="11" spans="1:7" ht="15.75" thickBot="1" x14ac:dyDescent="0.3">
      <c r="A11" s="112" t="s">
        <v>167</v>
      </c>
      <c r="B11" s="113"/>
      <c r="C11" s="113"/>
      <c r="D11" s="114"/>
      <c r="E11" s="114"/>
      <c r="F11" s="114"/>
      <c r="G11" s="26"/>
    </row>
    <row r="12" spans="1:7" ht="16.5" thickTop="1" thickBot="1" x14ac:dyDescent="0.3">
      <c r="A12" s="109" t="s">
        <v>168</v>
      </c>
      <c r="B12" s="110"/>
      <c r="C12" s="110"/>
      <c r="D12" s="111"/>
      <c r="E12" s="111"/>
      <c r="F12" s="111"/>
      <c r="G12" s="27"/>
    </row>
    <row r="13" spans="1:7" ht="16.5" thickTop="1" thickBot="1" x14ac:dyDescent="0.3">
      <c r="A13" s="109" t="s">
        <v>169</v>
      </c>
      <c r="B13" s="110"/>
      <c r="C13" s="110"/>
      <c r="D13" s="111"/>
      <c r="E13" s="111"/>
      <c r="F13" s="111"/>
      <c r="G13" s="27"/>
    </row>
    <row r="14" spans="1:7" ht="16.5" thickTop="1" thickBot="1" x14ac:dyDescent="0.3">
      <c r="A14" s="121" t="str">
        <f>IF((G13+G12)&lt;G11,"Language course licenses to be reappropriated by NA","")</f>
        <v/>
      </c>
      <c r="B14" s="122"/>
      <c r="C14" s="122"/>
      <c r="D14" s="123"/>
      <c r="E14" s="123"/>
      <c r="F14" s="123"/>
      <c r="G14" s="28" t="str">
        <f>IF((G13+G12)&lt;G11,G11-(G13+G12),"")</f>
        <v/>
      </c>
    </row>
    <row r="15" spans="1:7" ht="16.5" thickTop="1" thickBot="1" x14ac:dyDescent="0.3">
      <c r="A15" s="115" t="s">
        <v>99</v>
      </c>
      <c r="B15" s="116"/>
      <c r="C15" s="116"/>
      <c r="D15" s="117"/>
      <c r="E15" s="117"/>
      <c r="F15" s="117"/>
      <c r="G15" s="29"/>
    </row>
  </sheetData>
  <mergeCells count="10">
    <mergeCell ref="A5:D5"/>
    <mergeCell ref="A4:D4"/>
    <mergeCell ref="A11:F11"/>
    <mergeCell ref="A12:F12"/>
    <mergeCell ref="A15:F15"/>
    <mergeCell ref="A8:D8"/>
    <mergeCell ref="A6:D6"/>
    <mergeCell ref="A13:F13"/>
    <mergeCell ref="A7:D7"/>
    <mergeCell ref="A14:F14"/>
  </mergeCells>
  <conditionalFormatting sqref="G11:G13">
    <cfRule type="expression" dxfId="2" priority="1">
      <formula>(#REF!&lt;0)+($Q$15&gt;($Q$11-$Q$12))</formula>
    </cfRule>
    <cfRule type="expression" dxfId="1" priority="2">
      <formula>(($Q$12+$Q$15)&gt;$Q$11)</formula>
    </cfRule>
    <cfRule type="expression" dxfId="0" priority="3">
      <formula>($Q$12&gt;$Q$11)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2:A20"/>
  <sheetViews>
    <sheetView workbookViewId="0">
      <selection activeCell="G6" sqref="G6"/>
    </sheetView>
  </sheetViews>
  <sheetFormatPr defaultRowHeight="18.75" customHeight="1" x14ac:dyDescent="0.25"/>
  <cols>
    <col min="1" max="1" width="49.42578125" customWidth="1"/>
  </cols>
  <sheetData>
    <row r="2" spans="1:1" ht="18.75" customHeight="1" x14ac:dyDescent="0.25">
      <c r="A2" t="s">
        <v>134</v>
      </c>
    </row>
    <row r="3" spans="1:1" ht="18.75" customHeight="1" x14ac:dyDescent="0.25">
      <c r="A3" s="32" t="s">
        <v>143</v>
      </c>
    </row>
    <row r="4" spans="1:1" ht="18.75" customHeight="1" x14ac:dyDescent="0.25">
      <c r="A4" s="34" t="s">
        <v>97</v>
      </c>
    </row>
    <row r="5" spans="1:1" ht="18.75" customHeight="1" x14ac:dyDescent="0.25">
      <c r="A5" s="91"/>
    </row>
    <row r="10" spans="1:1" ht="18.75" customHeight="1" x14ac:dyDescent="0.25">
      <c r="A10" s="23"/>
    </row>
    <row r="11" spans="1:1" ht="18.75" customHeight="1" x14ac:dyDescent="0.25">
      <c r="A11" s="23"/>
    </row>
    <row r="12" spans="1:1" ht="18.75" customHeight="1" x14ac:dyDescent="0.25">
      <c r="A12" s="24"/>
    </row>
    <row r="13" spans="1:1" ht="18.75" customHeight="1" x14ac:dyDescent="0.25">
      <c r="A13" s="25"/>
    </row>
    <row r="14" spans="1:1" ht="18.75" customHeight="1" x14ac:dyDescent="0.25">
      <c r="A14" s="23"/>
    </row>
    <row r="15" spans="1:1" ht="18.75" customHeight="1" x14ac:dyDescent="0.25">
      <c r="A15" s="23"/>
    </row>
    <row r="16" spans="1:1" ht="18.75" customHeight="1" x14ac:dyDescent="0.25">
      <c r="A16" s="23"/>
    </row>
    <row r="17" spans="1:1" ht="18.75" customHeight="1" x14ac:dyDescent="0.25">
      <c r="A17" s="23"/>
    </row>
    <row r="18" spans="1:1" ht="18.75" customHeight="1" x14ac:dyDescent="0.25">
      <c r="A18" s="23"/>
    </row>
    <row r="19" spans="1:1" ht="18.75" customHeight="1" x14ac:dyDescent="0.25">
      <c r="A19" s="23"/>
    </row>
    <row r="20" spans="1:1" ht="18.75" customHeight="1" x14ac:dyDescent="0.25">
      <c r="A2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General</vt:lpstr>
      <vt:lpstr>Mobility</vt:lpstr>
      <vt:lpstr>New Durations</vt:lpstr>
      <vt:lpstr>Country Groups</vt:lpstr>
      <vt:lpstr>Other Budget Categories</vt:lpstr>
      <vt:lpstr>OLS</vt:lpstr>
      <vt:lpstr>Colour codification</vt:lpstr>
      <vt:lpstr>Countries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May</dc:creator>
  <cp:lastModifiedBy>Mariana Reis De Almeida</cp:lastModifiedBy>
  <cp:lastPrinted>2015-12-04T08:16:20Z</cp:lastPrinted>
  <dcterms:created xsi:type="dcterms:W3CDTF">2014-07-03T15:11:23Z</dcterms:created>
  <dcterms:modified xsi:type="dcterms:W3CDTF">2016-12-13T12:13:05Z</dcterms:modified>
</cp:coreProperties>
</file>